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JA\Desktop\"/>
    </mc:Choice>
  </mc:AlternateContent>
  <bookViews>
    <workbookView xWindow="0" yWindow="0" windowWidth="28800" windowHeight="12315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7" l="1"/>
  <c r="F15" i="7"/>
  <c r="F16" i="7"/>
  <c r="F17" i="7"/>
  <c r="F18" i="7"/>
  <c r="F20" i="7"/>
  <c r="F24" i="7"/>
  <c r="F25" i="7"/>
  <c r="F26" i="7"/>
  <c r="G19" i="7"/>
  <c r="G21" i="7"/>
  <c r="G28" i="7"/>
  <c r="F6" i="7"/>
  <c r="F7" i="7"/>
  <c r="F8" i="7"/>
  <c r="F9" i="7"/>
  <c r="F10" i="7"/>
  <c r="G12" i="7"/>
  <c r="G27" i="7" l="1"/>
  <c r="G13" i="7"/>
  <c r="G11" i="7"/>
  <c r="G5" i="7"/>
  <c r="G4" i="7" l="1"/>
  <c r="C13" i="5"/>
  <c r="C14" i="5"/>
  <c r="D12" i="5" l="1"/>
  <c r="C12" i="5" s="1"/>
  <c r="G48" i="3"/>
  <c r="G51" i="3"/>
  <c r="G50" i="3" s="1"/>
  <c r="F52" i="3"/>
  <c r="F53" i="3"/>
  <c r="F54" i="3"/>
  <c r="F55" i="3"/>
  <c r="F56" i="3"/>
  <c r="F43" i="3"/>
  <c r="F44" i="3"/>
  <c r="F45" i="3"/>
  <c r="F46" i="3"/>
  <c r="F47" i="3"/>
  <c r="F49" i="3"/>
  <c r="F38" i="3"/>
  <c r="F39" i="3"/>
  <c r="F40" i="3"/>
  <c r="F41" i="3"/>
  <c r="F37" i="3"/>
  <c r="F13" i="3"/>
  <c r="F14" i="3"/>
  <c r="F15" i="3"/>
  <c r="F18" i="3"/>
  <c r="F20" i="3"/>
  <c r="F23" i="3"/>
  <c r="F24" i="3"/>
  <c r="F26" i="3"/>
  <c r="G25" i="3"/>
  <c r="G13" i="1" l="1"/>
  <c r="G12" i="1"/>
  <c r="H8" i="1"/>
  <c r="G9" i="1"/>
  <c r="G36" i="3" l="1"/>
  <c r="E36" i="3"/>
  <c r="F36" i="3" l="1"/>
  <c r="D11" i="5"/>
  <c r="E12" i="7" l="1"/>
  <c r="F12" i="7" s="1"/>
  <c r="D10" i="5" l="1"/>
  <c r="E12" i="3" l="1"/>
  <c r="G12" i="3"/>
  <c r="F12" i="3" s="1"/>
  <c r="E17" i="3"/>
  <c r="G17" i="3"/>
  <c r="F17" i="3" s="1"/>
  <c r="E19" i="3"/>
  <c r="G19" i="3"/>
  <c r="E22" i="3"/>
  <c r="G22" i="3"/>
  <c r="E25" i="3"/>
  <c r="F25" i="3" s="1"/>
  <c r="E42" i="3"/>
  <c r="G42" i="3"/>
  <c r="F42" i="3" s="1"/>
  <c r="E48" i="3"/>
  <c r="F48" i="3" s="1"/>
  <c r="E51" i="3"/>
  <c r="F22" i="3" l="1"/>
  <c r="E50" i="3"/>
  <c r="F50" i="3" s="1"/>
  <c r="F51" i="3"/>
  <c r="F19" i="3"/>
  <c r="E35" i="3"/>
  <c r="E11" i="3"/>
  <c r="E10" i="3" s="1"/>
  <c r="G35" i="3"/>
  <c r="G11" i="3"/>
  <c r="E34" i="3" l="1"/>
  <c r="G10" i="3"/>
  <c r="F11" i="3"/>
  <c r="F10" i="3" s="1"/>
  <c r="G34" i="3"/>
  <c r="F35" i="3"/>
  <c r="F34" i="3" s="1"/>
  <c r="H11" i="1"/>
  <c r="E5" i="7" l="1"/>
  <c r="F5" i="7" s="1"/>
  <c r="E19" i="7"/>
  <c r="F19" i="7" s="1"/>
  <c r="E21" i="7"/>
  <c r="F21" i="7" s="1"/>
  <c r="E28" i="7"/>
  <c r="E27" i="7" l="1"/>
  <c r="F27" i="7" s="1"/>
  <c r="F28" i="7"/>
  <c r="E13" i="7"/>
  <c r="F13" i="7" s="1"/>
  <c r="E11" i="7"/>
  <c r="F11" i="7" s="1"/>
  <c r="E4" i="7" l="1"/>
  <c r="F4" i="7" s="1"/>
  <c r="B11" i="5"/>
  <c r="B10" i="5" l="1"/>
  <c r="C10" i="5" s="1"/>
  <c r="C11" i="5"/>
  <c r="F11" i="1"/>
  <c r="G11" i="1" s="1"/>
  <c r="F8" i="1"/>
  <c r="G8" i="1" s="1"/>
</calcChain>
</file>

<file path=xl/sharedStrings.xml><?xml version="1.0" encoding="utf-8"?>
<sst xmlns="http://schemas.openxmlformats.org/spreadsheetml/2006/main" count="193" uniqueCount="98">
  <si>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</si>
  <si>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</si>
  <si>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</si>
  <si>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</si>
  <si>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</si>
  <si>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</si>
  <si>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</si>
  <si>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</si>
  <si>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</si>
  <si>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</si>
  <si>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</si>
  <si>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</si>
  <si>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</si>
  <si>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</si>
  <si>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</si>
  <si>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</si>
  <si>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</si>
  <si>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</si>
  <si>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</si>
  <si>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</si>
  <si>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</si>
  <si>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</si>
  <si>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</si>
  <si>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</si>
  <si>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</si>
  <si>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</si>
  <si>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</si>
  <si>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</si>
  <si>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</si>
  <si>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</si>
  <si>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</si>
  <si>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</si>
  <si>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</si>
  <si>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</si>
  <si>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</si>
  <si>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</si>
  <si>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</si>
  <si>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</si>
  <si>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</si>
  <si>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</si>
  <si>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</si>
  <si>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</si>
  <si>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</si>
  <si>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</si>
  <si>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</si>
  <si>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</si>
  <si>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</si>
  <si>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</si>
  <si>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</si>
  <si>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</si>
  <si>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</si>
  <si>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</si>
  <si>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</si>
  <si>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Ostale pomoći</t>
  </si>
  <si>
    <t>Ostali prihodi za posebne namjene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</si>
  <si>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</si>
  <si>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</si>
  <si>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</si>
  <si>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</si>
  <si>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Donacije</t>
  </si>
  <si>
    <t>vlastiti prihodi</t>
  </si>
  <si>
    <t>Financijski rashodi</t>
  </si>
  <si>
    <t>Rashodi za nabavu proizv.dugotrajne imovine</t>
  </si>
  <si>
    <t>PROGRAM 1036</t>
  </si>
  <si>
    <t>PROGRAMI DV CIPELICA</t>
  </si>
  <si>
    <t>Izvor financiranja 11</t>
  </si>
  <si>
    <t>Izvor financiranja 31</t>
  </si>
  <si>
    <t>Izvor financiranja 43</t>
  </si>
  <si>
    <t>Izvor financiranja 52</t>
  </si>
  <si>
    <t>Izvor financiranja 51</t>
  </si>
  <si>
    <t>Izvor financiranja 61</t>
  </si>
  <si>
    <t>Prihodi z posebne namjene</t>
  </si>
  <si>
    <t>Materijalni i financijski rashodi</t>
  </si>
  <si>
    <t>09 Obrazovanje</t>
  </si>
  <si>
    <t>091 Predškolsko i osnovno obrazovanje</t>
  </si>
  <si>
    <t>0911 Predškolsko obrazovanje</t>
  </si>
  <si>
    <t>FINANCIJSKI PLAN DJEČJEG VRTIĆA CIPELICA 
ZA 2023. I PROJEKCIJA ZA 2024. I 2025. GODINU</t>
  </si>
  <si>
    <t>UKUPNO PRIHODI</t>
  </si>
  <si>
    <t>Aktivnost 1036A103601</t>
  </si>
  <si>
    <t>Aktivnost 1036A103602</t>
  </si>
  <si>
    <t>Izvor financiraja 43</t>
  </si>
  <si>
    <t>Izvor financiraja 52</t>
  </si>
  <si>
    <t>Izvor financiraja 51</t>
  </si>
  <si>
    <t>Izvor financiraja 61</t>
  </si>
  <si>
    <t xml:space="preserve">Izvor financiranja 11 </t>
  </si>
  <si>
    <t>PROGRAM 1026</t>
  </si>
  <si>
    <t>Projekt "Vrtić po vašoj mjeri"</t>
  </si>
  <si>
    <t>Aktivnost 1026A102617</t>
  </si>
  <si>
    <t>Pomoći EU</t>
  </si>
  <si>
    <t xml:space="preserve">Rashodi za zaposlene </t>
  </si>
  <si>
    <t>Projekt "Vrtić po vašoj mjeri 2"</t>
  </si>
  <si>
    <t>Aktivnost 1026A102618</t>
  </si>
  <si>
    <t>096 Dodatne usluge u obrazovanju</t>
  </si>
  <si>
    <t>I. IZMJENE I DOPUNE FINANCIJSKOG PLANA DJEČJEG VRTIĆA CIPELICA 
ZA 2023. GODINU</t>
  </si>
  <si>
    <t>Povećanje/smanjenje</t>
  </si>
  <si>
    <t>I. Izmjene i dopune 2023.</t>
  </si>
  <si>
    <t>I. Izmjene i dopune</t>
  </si>
  <si>
    <t>I. IZMJENE I DOPUNE FINANCIJSKOG PLANA DJEČJEG VRTIĆA CIPELICA ZA 2023. I PROJEKCIJA ZA 2024. I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</si>
</sst>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6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i/>
      <sz val="16"/>
      <color indexed="8"/>
      <name val="Arial"/>
      <family val="2"/>
      <charset val="238"/>
    </font>
    <font>
      <b/>
      <i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 applyProtection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4" borderId="4" xfId="0" applyNumberFormat="1" applyFont="1" applyFill="1" applyBorder="1" applyAlignment="1" applyProtection="1">
      <alignment horizontal="center" vertical="center" wrapText="1"/>
    </xf>
    <xf numFmtId="3" fontId="2" fillId="4" borderId="3" xfId="0" applyNumberFormat="1" applyFont="1" applyFill="1" applyBorder="1" applyAlignment="1" applyProtection="1">
      <alignment horizontal="center" vertical="center" wrapText="1"/>
    </xf>
    <xf numFmtId="0" fontId="17" fillId="2" borderId="3" xfId="0" applyNumberFormat="1" applyFont="1" applyFill="1" applyBorder="1" applyAlignment="1" applyProtection="1">
      <alignment horizontal="left" vertical="center" wrapText="1"/>
    </xf>
    <xf numFmtId="3" fontId="4" fillId="2" borderId="4" xfId="0" applyNumberFormat="1" applyFont="1" applyFill="1" applyBorder="1" applyAlignment="1">
      <alignment horizontal="right"/>
    </xf>
    <xf numFmtId="3" fontId="4" fillId="2" borderId="3" xfId="0" applyNumberFormat="1" applyFont="1" applyFill="1" applyBorder="1" applyAlignment="1">
      <alignment horizontal="right"/>
    </xf>
    <xf numFmtId="0" fontId="18" fillId="2" borderId="3" xfId="0" applyNumberFormat="1" applyFont="1" applyFill="1" applyBorder="1" applyAlignment="1" applyProtection="1">
      <alignment horizontal="left" vertical="center" wrapText="1"/>
    </xf>
    <xf numFmtId="0" fontId="18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/>
    </xf>
    <xf numFmtId="0" fontId="17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/>
    </xf>
    <xf numFmtId="0" fontId="17" fillId="2" borderId="3" xfId="0" applyNumberFormat="1" applyFont="1" applyFill="1" applyBorder="1" applyAlignment="1" applyProtection="1">
      <alignment horizontal="left" vertical="center"/>
    </xf>
    <xf numFmtId="0" fontId="17" fillId="2" borderId="3" xfId="0" applyNumberFormat="1" applyFont="1" applyFill="1" applyBorder="1" applyAlignment="1" applyProtection="1">
      <alignment vertical="center" wrapText="1"/>
    </xf>
    <xf numFmtId="0" fontId="18" fillId="2" borderId="3" xfId="0" applyNumberFormat="1" applyFont="1" applyFill="1" applyBorder="1" applyAlignment="1" applyProtection="1">
      <alignment vertical="center" wrapText="1"/>
    </xf>
    <xf numFmtId="3" fontId="4" fillId="2" borderId="3" xfId="0" applyNumberFormat="1" applyFont="1" applyFill="1" applyBorder="1" applyAlignment="1" applyProtection="1">
      <alignment horizontal="right" wrapText="1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0" fontId="19" fillId="2" borderId="3" xfId="0" applyNumberFormat="1" applyFont="1" applyFill="1" applyBorder="1" applyAlignment="1" applyProtection="1">
      <alignment vertical="center" wrapText="1"/>
    </xf>
    <xf numFmtId="0" fontId="20" fillId="0" borderId="0" xfId="0" applyFont="1"/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1" fillId="4" borderId="3" xfId="0" applyNumberFormat="1" applyFont="1" applyFill="1" applyBorder="1" applyAlignment="1" applyProtection="1">
      <alignment horizontal="center" vertical="center" wrapText="1"/>
    </xf>
    <xf numFmtId="3" fontId="22" fillId="2" borderId="3" xfId="0" applyNumberFormat="1" applyFont="1" applyFill="1" applyBorder="1" applyAlignment="1">
      <alignment horizontal="right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left" vertical="center" wrapText="1"/>
    </xf>
    <xf numFmtId="3" fontId="4" fillId="0" borderId="3" xfId="0" applyNumberFormat="1" applyFont="1" applyFill="1" applyBorder="1" applyAlignment="1">
      <alignment horizontal="right"/>
    </xf>
    <xf numFmtId="0" fontId="0" fillId="0" borderId="0" xfId="0" applyFill="1"/>
    <xf numFmtId="0" fontId="18" fillId="0" borderId="3" xfId="0" quotePrefix="1" applyFont="1" applyFill="1" applyBorder="1" applyAlignment="1">
      <alignment horizontal="left" vertical="center"/>
    </xf>
    <xf numFmtId="0" fontId="19" fillId="0" borderId="3" xfId="0" quotePrefix="1" applyFont="1" applyFill="1" applyBorder="1" applyAlignment="1">
      <alignment horizontal="left" vertical="center"/>
    </xf>
    <xf numFmtId="0" fontId="19" fillId="0" borderId="3" xfId="0" quotePrefix="1" applyFont="1" applyFill="1" applyBorder="1" applyAlignment="1">
      <alignment horizontal="left" vertical="center" wrapText="1"/>
    </xf>
    <xf numFmtId="0" fontId="17" fillId="0" borderId="3" xfId="0" quotePrefix="1" applyFont="1" applyFill="1" applyBorder="1" applyAlignment="1">
      <alignment horizontal="left" vertical="center"/>
    </xf>
    <xf numFmtId="0" fontId="19" fillId="0" borderId="3" xfId="0" applyNumberFormat="1" applyFont="1" applyFill="1" applyBorder="1" applyAlignment="1" applyProtection="1">
      <alignment vertical="center" wrapText="1"/>
    </xf>
    <xf numFmtId="3" fontId="4" fillId="0" borderId="3" xfId="0" applyNumberFormat="1" applyFont="1" applyFill="1" applyBorder="1" applyAlignment="1" applyProtection="1">
      <alignment horizontal="right" wrapText="1"/>
    </xf>
    <xf numFmtId="3" fontId="2" fillId="2" borderId="3" xfId="0" applyNumberFormat="1" applyFont="1" applyFill="1" applyBorder="1" applyAlignment="1">
      <alignment horizontal="right"/>
    </xf>
    <xf numFmtId="0" fontId="18" fillId="2" borderId="3" xfId="0" applyFont="1" applyFill="1" applyBorder="1" applyAlignment="1">
      <alignment horizontal="left" vertical="center"/>
    </xf>
    <xf numFmtId="3" fontId="21" fillId="2" borderId="3" xfId="0" applyNumberFormat="1" applyFont="1" applyFill="1" applyBorder="1" applyAlignment="1">
      <alignment horizontal="right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22" fillId="2" borderId="1" xfId="0" applyNumberFormat="1" applyFont="1" applyFill="1" applyBorder="1" applyAlignment="1" applyProtection="1">
      <alignment horizontal="left" vertical="center" wrapText="1" indent="1"/>
    </xf>
    <xf numFmtId="0" fontId="21" fillId="2" borderId="3" xfId="0" applyNumberFormat="1" applyFont="1" applyFill="1" applyBorder="1" applyAlignment="1" applyProtection="1">
      <alignment horizontal="left" vertical="center" wrapText="1"/>
    </xf>
    <xf numFmtId="0" fontId="24" fillId="2" borderId="3" xfId="0" applyNumberFormat="1" applyFont="1" applyFill="1" applyBorder="1" applyAlignment="1" applyProtection="1">
      <alignment horizontal="left" vertical="center" wrapText="1"/>
    </xf>
    <xf numFmtId="0" fontId="22" fillId="2" borderId="3" xfId="0" applyNumberFormat="1" applyFont="1" applyFill="1" applyBorder="1" applyAlignment="1" applyProtection="1">
      <alignment horizontal="left" vertical="center" wrapText="1"/>
    </xf>
    <xf numFmtId="0" fontId="22" fillId="2" borderId="2" xfId="0" applyNumberFormat="1" applyFont="1" applyFill="1" applyBorder="1" applyAlignment="1" applyProtection="1">
      <alignment vertical="center" wrapText="1"/>
    </xf>
    <xf numFmtId="0" fontId="22" fillId="2" borderId="4" xfId="0" applyNumberFormat="1" applyFont="1" applyFill="1" applyBorder="1" applyAlignment="1" applyProtection="1">
      <alignment vertical="center" wrapText="1"/>
    </xf>
    <xf numFmtId="0" fontId="22" fillId="2" borderId="1" xfId="0" applyNumberFormat="1" applyFont="1" applyFill="1" applyBorder="1" applyAlignment="1" applyProtection="1">
      <alignment horizontal="center" vertical="center" wrapText="1"/>
    </xf>
    <xf numFmtId="0" fontId="24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25" fillId="0" borderId="3" xfId="0" applyNumberFormat="1" applyFont="1" applyFill="1" applyBorder="1" applyAlignment="1" applyProtection="1">
      <alignment horizontal="left" vertical="center" wrapText="1"/>
    </xf>
    <xf numFmtId="0" fontId="21" fillId="4" borderId="3" xfId="0" applyNumberFormat="1" applyFont="1" applyFill="1" applyBorder="1" applyAlignment="1" applyProtection="1">
      <alignment horizontal="center" vertical="center" wrapText="1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0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20" fillId="0" borderId="0" xfId="0" applyFont="1" applyAlignment="1">
      <alignment wrapText="1"/>
    </xf>
    <xf numFmtId="0" fontId="21" fillId="2" borderId="3" xfId="0" applyNumberFormat="1" applyFont="1" applyFill="1" applyBorder="1" applyAlignment="1" applyProtection="1">
      <alignment horizontal="left" vertical="center" wrapText="1"/>
    </xf>
    <xf numFmtId="0" fontId="22" fillId="2" borderId="3" xfId="0" applyNumberFormat="1" applyFont="1" applyFill="1" applyBorder="1" applyAlignment="1" applyProtection="1">
      <alignment horizontal="left" vertical="center" wrapText="1" indent="1"/>
    </xf>
    <xf numFmtId="0" fontId="24" fillId="2" borderId="3" xfId="0" applyNumberFormat="1" applyFont="1" applyFill="1" applyBorder="1" applyAlignment="1" applyProtection="1">
      <alignment horizontal="left" vertical="center" wrapText="1"/>
    </xf>
    <xf numFmtId="0" fontId="22" fillId="2" borderId="3" xfId="0" applyNumberFormat="1" applyFont="1" applyFill="1" applyBorder="1" applyAlignment="1" applyProtection="1">
      <alignment horizontal="left" vertical="center" wrapText="1"/>
    </xf>
    <xf numFmtId="0" fontId="21" fillId="2" borderId="7" xfId="0" applyNumberFormat="1" applyFont="1" applyFill="1" applyBorder="1" applyAlignment="1" applyProtection="1">
      <alignment horizontal="left" vertical="center" wrapText="1"/>
    </xf>
    <xf numFmtId="0" fontId="22" fillId="2" borderId="6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1" fillId="4" borderId="3" xfId="0" applyNumberFormat="1" applyFont="1" applyFill="1" applyBorder="1" applyAlignment="1" applyProtection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2" fillId="2" borderId="2" xfId="0" applyNumberFormat="1" applyFont="1" applyFill="1" applyBorder="1" applyAlignment="1" applyProtection="1">
      <alignment horizontal="center" vertical="center" wrapText="1"/>
    </xf>
    <xf numFmtId="0" fontId="22" fillId="2" borderId="4" xfId="0" applyNumberFormat="1" applyFont="1" applyFill="1" applyBorder="1" applyAlignment="1" applyProtection="1">
      <alignment horizontal="center" vertical="center" wrapText="1"/>
    </xf>
    <xf numFmtId="0" fontId="24" fillId="2" borderId="1" xfId="0" applyNumberFormat="1" applyFont="1" applyFill="1" applyBorder="1" applyAlignment="1" applyProtection="1">
      <alignment horizontal="left" vertical="center" wrapText="1"/>
    </xf>
    <xf numFmtId="0" fontId="24" fillId="2" borderId="2" xfId="0" applyNumberFormat="1" applyFont="1" applyFill="1" applyBorder="1" applyAlignment="1" applyProtection="1">
      <alignment horizontal="left" vertical="center" wrapText="1"/>
    </xf>
    <xf numFmtId="0" fontId="24" fillId="2" borderId="4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workbookViewId="0">
      <selection activeCell="L7" sqref="L7"/>
    </sheetView>
  </sheetViews>
  <sheetFormatPr defaultRowHeight="15" x14ac:dyDescent="0.25"/>
  <cols>
    <col min="4" max="4" width="6" customWidth="1"/>
    <col min="5" max="5" width="17.28515625" customWidth="1"/>
    <col min="6" max="6" width="22.140625" customWidth="1"/>
    <col min="7" max="7" width="19.85546875" customWidth="1"/>
    <col min="8" max="8" width="22.85546875" customWidth="1"/>
  </cols>
  <sheetData>
    <row r="1" spans="1:8" ht="42" customHeight="1" x14ac:dyDescent="0.25">
      <c r="A1" s="84" t="s">
        <v>93</v>
      </c>
      <c r="B1" s="84"/>
      <c r="C1" s="84"/>
      <c r="D1" s="84"/>
      <c r="E1" s="84"/>
      <c r="F1" s="84"/>
      <c r="G1" s="84"/>
      <c r="H1" s="84"/>
    </row>
    <row r="2" spans="1:8" ht="18" customHeight="1" x14ac:dyDescent="0.25">
      <c r="A2" s="5"/>
      <c r="B2" s="5"/>
      <c r="C2" s="5"/>
      <c r="D2" s="5"/>
      <c r="E2" s="5"/>
      <c r="F2" s="5"/>
      <c r="G2" s="5"/>
      <c r="H2" s="5"/>
    </row>
    <row r="3" spans="1:8" ht="15.75" x14ac:dyDescent="0.25">
      <c r="A3" s="84" t="s">
        <v>34</v>
      </c>
      <c r="B3" s="84"/>
      <c r="C3" s="84"/>
      <c r="D3" s="84"/>
      <c r="E3" s="84"/>
      <c r="F3" s="84"/>
      <c r="G3" s="101"/>
      <c r="H3" s="101"/>
    </row>
    <row r="4" spans="1:8" ht="18" x14ac:dyDescent="0.25">
      <c r="A4" s="5"/>
      <c r="B4" s="5"/>
      <c r="C4" s="5"/>
      <c r="D4" s="5"/>
      <c r="E4" s="5"/>
      <c r="F4" s="5"/>
      <c r="G4" s="6"/>
      <c r="H4" s="6"/>
    </row>
    <row r="5" spans="1:8" ht="18" customHeight="1" x14ac:dyDescent="0.25">
      <c r="A5" s="84" t="s">
        <v>42</v>
      </c>
      <c r="B5" s="85"/>
      <c r="C5" s="85"/>
      <c r="D5" s="85"/>
      <c r="E5" s="85"/>
      <c r="F5" s="85"/>
      <c r="G5" s="85"/>
      <c r="H5" s="85"/>
    </row>
    <row r="6" spans="1:8" ht="18" x14ac:dyDescent="0.25">
      <c r="A6" s="1"/>
      <c r="B6" s="2"/>
      <c r="C6" s="2"/>
      <c r="D6" s="2"/>
      <c r="E6" s="7"/>
      <c r="F6" s="8"/>
      <c r="G6" s="8"/>
      <c r="H6" s="29"/>
    </row>
    <row r="7" spans="1:8" ht="25.5" x14ac:dyDescent="0.25">
      <c r="A7" s="17"/>
      <c r="B7" s="18"/>
      <c r="C7" s="18"/>
      <c r="D7" s="19"/>
      <c r="E7" s="20"/>
      <c r="F7" s="4" t="s">
        <v>47</v>
      </c>
      <c r="G7" s="4" t="s">
        <v>94</v>
      </c>
      <c r="H7" s="4" t="s">
        <v>95</v>
      </c>
    </row>
    <row r="8" spans="1:8" x14ac:dyDescent="0.25">
      <c r="A8" s="102" t="s">
        <v>0</v>
      </c>
      <c r="B8" s="90"/>
      <c r="C8" s="90"/>
      <c r="D8" s="90"/>
      <c r="E8" s="103"/>
      <c r="F8" s="21">
        <f>F9+F10</f>
        <v>2432493.7599999998</v>
      </c>
      <c r="G8" s="22">
        <f>H8-F8</f>
        <v>38765.530000000261</v>
      </c>
      <c r="H8" s="21">
        <f>H9+H10+H14</f>
        <v>2471259.29</v>
      </c>
    </row>
    <row r="9" spans="1:8" x14ac:dyDescent="0.25">
      <c r="A9" s="86" t="s">
        <v>1</v>
      </c>
      <c r="B9" s="83"/>
      <c r="C9" s="83"/>
      <c r="D9" s="83"/>
      <c r="E9" s="92"/>
      <c r="F9" s="22">
        <v>2432493.7599999998</v>
      </c>
      <c r="G9" s="22">
        <f>H9-F9</f>
        <v>49098.810000000056</v>
      </c>
      <c r="H9" s="22">
        <v>2481592.5699999998</v>
      </c>
    </row>
    <row r="10" spans="1:8" ht="16.5" customHeight="1" x14ac:dyDescent="0.25">
      <c r="A10" s="104" t="s">
        <v>2</v>
      </c>
      <c r="B10" s="92"/>
      <c r="C10" s="92"/>
      <c r="D10" s="92"/>
      <c r="E10" s="92"/>
      <c r="F10" s="22"/>
      <c r="G10" s="22"/>
      <c r="H10" s="22"/>
    </row>
    <row r="11" spans="1:8" x14ac:dyDescent="0.25">
      <c r="A11" s="30" t="s">
        <v>3</v>
      </c>
      <c r="B11" s="31"/>
      <c r="C11" s="31"/>
      <c r="D11" s="31"/>
      <c r="E11" s="31"/>
      <c r="F11" s="21">
        <f>F12+F13</f>
        <v>2432493.7599999998</v>
      </c>
      <c r="G11" s="22">
        <f>H11-F11</f>
        <v>38765.530000000261</v>
      </c>
      <c r="H11" s="21">
        <f t="shared" ref="H11" si="0">H12+H13</f>
        <v>2471259.29</v>
      </c>
    </row>
    <row r="12" spans="1:8" x14ac:dyDescent="0.25">
      <c r="A12" s="82" t="s">
        <v>4</v>
      </c>
      <c r="B12" s="83"/>
      <c r="C12" s="83"/>
      <c r="D12" s="83"/>
      <c r="E12" s="83"/>
      <c r="F12" s="22">
        <v>2413912.5699999998</v>
      </c>
      <c r="G12" s="22">
        <f>H12-F12</f>
        <v>19963.280000000261</v>
      </c>
      <c r="H12" s="23">
        <v>2433875.85</v>
      </c>
    </row>
    <row r="13" spans="1:8" x14ac:dyDescent="0.25">
      <c r="A13" s="91" t="s">
        <v>5</v>
      </c>
      <c r="B13" s="92"/>
      <c r="C13" s="92"/>
      <c r="D13" s="92"/>
      <c r="E13" s="92"/>
      <c r="F13" s="24">
        <v>18581.189999999999</v>
      </c>
      <c r="G13" s="22">
        <f>H13-F13</f>
        <v>18802.250000000004</v>
      </c>
      <c r="H13" s="23">
        <v>37383.440000000002</v>
      </c>
    </row>
    <row r="14" spans="1:8" x14ac:dyDescent="0.25">
      <c r="A14" s="89" t="s">
        <v>6</v>
      </c>
      <c r="B14" s="90"/>
      <c r="C14" s="90"/>
      <c r="D14" s="90"/>
      <c r="E14" s="90"/>
      <c r="F14" s="25">
        <v>0</v>
      </c>
      <c r="G14" s="25">
        <v>0</v>
      </c>
      <c r="H14" s="25">
        <v>-10333.280000000001</v>
      </c>
    </row>
    <row r="15" spans="1:8" ht="18" x14ac:dyDescent="0.25">
      <c r="A15" s="5"/>
      <c r="B15" s="9"/>
      <c r="C15" s="9"/>
      <c r="D15" s="9"/>
      <c r="E15" s="9"/>
      <c r="F15" s="3"/>
      <c r="G15" s="3"/>
      <c r="H15" s="3"/>
    </row>
    <row r="16" spans="1:8" ht="18" customHeight="1" x14ac:dyDescent="0.25">
      <c r="A16" s="84" t="s">
        <v>43</v>
      </c>
      <c r="B16" s="85"/>
      <c r="C16" s="85"/>
      <c r="D16" s="85"/>
      <c r="E16" s="85"/>
      <c r="F16" s="85"/>
      <c r="G16" s="85"/>
      <c r="H16" s="85"/>
    </row>
    <row r="17" spans="1:8" ht="18" x14ac:dyDescent="0.25">
      <c r="A17" s="16"/>
      <c r="B17" s="14"/>
      <c r="C17" s="14"/>
      <c r="D17" s="14"/>
      <c r="E17" s="14"/>
      <c r="F17" s="15"/>
      <c r="G17" s="15"/>
      <c r="H17" s="15"/>
    </row>
    <row r="18" spans="1:8" ht="25.5" customHeight="1" x14ac:dyDescent="0.25">
      <c r="A18" s="17"/>
      <c r="B18" s="18"/>
      <c r="C18" s="18"/>
      <c r="D18" s="19"/>
      <c r="E18" s="20"/>
      <c r="F18" s="4" t="s">
        <v>47</v>
      </c>
      <c r="G18" s="4" t="s">
        <v>94</v>
      </c>
      <c r="H18" s="4" t="s">
        <v>95</v>
      </c>
    </row>
    <row r="19" spans="1:8" ht="27.75" customHeight="1" x14ac:dyDescent="0.25">
      <c r="A19" s="86" t="s">
        <v>8</v>
      </c>
      <c r="B19" s="87"/>
      <c r="C19" s="87"/>
      <c r="D19" s="87"/>
      <c r="E19" s="88"/>
      <c r="F19" s="24"/>
      <c r="G19" s="24"/>
      <c r="H19" s="24"/>
    </row>
    <row r="20" spans="1:8" ht="26.25" customHeight="1" x14ac:dyDescent="0.25">
      <c r="A20" s="86" t="s">
        <v>9</v>
      </c>
      <c r="B20" s="83"/>
      <c r="C20" s="83"/>
      <c r="D20" s="83"/>
      <c r="E20" s="83"/>
      <c r="F20" s="24"/>
      <c r="G20" s="24"/>
      <c r="H20" s="24"/>
    </row>
    <row r="21" spans="1:8" x14ac:dyDescent="0.25">
      <c r="A21" s="89" t="s">
        <v>10</v>
      </c>
      <c r="B21" s="90"/>
      <c r="C21" s="90"/>
      <c r="D21" s="90"/>
      <c r="E21" s="90"/>
      <c r="F21" s="21">
        <v>0</v>
      </c>
      <c r="G21" s="21">
        <v>0</v>
      </c>
      <c r="H21" s="21">
        <v>0</v>
      </c>
    </row>
    <row r="22" spans="1:8" ht="18" x14ac:dyDescent="0.25">
      <c r="A22" s="13"/>
      <c r="B22" s="14"/>
      <c r="C22" s="14"/>
      <c r="D22" s="14"/>
      <c r="E22" s="14"/>
      <c r="F22" s="15"/>
      <c r="G22" s="15"/>
      <c r="H22" s="15"/>
    </row>
    <row r="23" spans="1:8" ht="18" customHeight="1" x14ac:dyDescent="0.25">
      <c r="A23" s="84" t="s">
        <v>56</v>
      </c>
      <c r="B23" s="85"/>
      <c r="C23" s="85"/>
      <c r="D23" s="85"/>
      <c r="E23" s="85"/>
      <c r="F23" s="85"/>
      <c r="G23" s="85"/>
      <c r="H23" s="85"/>
    </row>
    <row r="24" spans="1:8" ht="18" x14ac:dyDescent="0.25">
      <c r="A24" s="13"/>
      <c r="B24" s="14"/>
      <c r="C24" s="14"/>
      <c r="D24" s="14"/>
      <c r="E24" s="14"/>
      <c r="F24" s="15"/>
      <c r="G24" s="15"/>
      <c r="H24" s="15"/>
    </row>
    <row r="25" spans="1:8" ht="24.75" customHeight="1" x14ac:dyDescent="0.25">
      <c r="A25" s="17"/>
      <c r="B25" s="18"/>
      <c r="C25" s="18"/>
      <c r="D25" s="19"/>
      <c r="E25" s="20"/>
      <c r="F25" s="4" t="s">
        <v>47</v>
      </c>
      <c r="G25" s="4" t="s">
        <v>94</v>
      </c>
      <c r="H25" s="4" t="s">
        <v>95</v>
      </c>
    </row>
    <row r="26" spans="1:8" ht="30.75" customHeight="1" x14ac:dyDescent="0.25">
      <c r="A26" s="95" t="s">
        <v>44</v>
      </c>
      <c r="B26" s="96"/>
      <c r="C26" s="96"/>
      <c r="D26" s="96"/>
      <c r="E26" s="97"/>
      <c r="F26" s="26">
        <v>0</v>
      </c>
      <c r="G26" s="26">
        <v>0</v>
      </c>
      <c r="H26" s="27">
        <v>0</v>
      </c>
    </row>
    <row r="27" spans="1:8" ht="44.25" customHeight="1" x14ac:dyDescent="0.25">
      <c r="A27" s="98" t="s">
        <v>7</v>
      </c>
      <c r="B27" s="99"/>
      <c r="C27" s="99"/>
      <c r="D27" s="99"/>
      <c r="E27" s="100"/>
      <c r="F27" s="28">
        <v>0</v>
      </c>
      <c r="G27" s="28">
        <v>-10333.280000000001</v>
      </c>
      <c r="H27" s="25">
        <v>-10333.280000000001</v>
      </c>
    </row>
    <row r="29" spans="1:8" ht="9" customHeight="1" x14ac:dyDescent="0.25"/>
    <row r="30" spans="1:8" ht="31.5" customHeight="1" x14ac:dyDescent="0.25">
      <c r="A30" s="82" t="s">
        <v>11</v>
      </c>
      <c r="B30" s="83"/>
      <c r="C30" s="83"/>
      <c r="D30" s="83"/>
      <c r="E30" s="83"/>
      <c r="F30" s="24">
        <v>0</v>
      </c>
      <c r="G30" s="24">
        <v>0</v>
      </c>
      <c r="H30" s="24">
        <v>0</v>
      </c>
    </row>
    <row r="31" spans="1:8" ht="11.25" customHeight="1" x14ac:dyDescent="0.25">
      <c r="A31" s="10"/>
      <c r="B31" s="11"/>
      <c r="C31" s="11"/>
      <c r="D31" s="11"/>
      <c r="E31" s="11"/>
      <c r="F31" s="12"/>
      <c r="G31" s="12"/>
      <c r="H31" s="12"/>
    </row>
    <row r="32" spans="1:8" ht="29.25" customHeight="1" x14ac:dyDescent="0.25">
      <c r="A32" s="93" t="s">
        <v>57</v>
      </c>
      <c r="B32" s="94"/>
      <c r="C32" s="94"/>
      <c r="D32" s="94"/>
      <c r="E32" s="94"/>
      <c r="F32" s="94"/>
      <c r="G32" s="94"/>
      <c r="H32" s="94"/>
    </row>
    <row r="33" spans="1:8" ht="8.25" customHeight="1" x14ac:dyDescent="0.25"/>
    <row r="34" spans="1:8" x14ac:dyDescent="0.25">
      <c r="A34" s="93" t="s">
        <v>45</v>
      </c>
      <c r="B34" s="94"/>
      <c r="C34" s="94"/>
      <c r="D34" s="94"/>
      <c r="E34" s="94"/>
      <c r="F34" s="94"/>
      <c r="G34" s="94"/>
      <c r="H34" s="94"/>
    </row>
    <row r="35" spans="1:8" ht="8.25" customHeight="1" x14ac:dyDescent="0.25"/>
    <row r="36" spans="1:8" ht="29.25" customHeight="1" x14ac:dyDescent="0.25">
      <c r="A36" s="93" t="s">
        <v>46</v>
      </c>
      <c r="B36" s="94"/>
      <c r="C36" s="94"/>
      <c r="D36" s="94"/>
      <c r="E36" s="94"/>
      <c r="F36" s="94"/>
      <c r="G36" s="94"/>
      <c r="H36" s="94"/>
    </row>
  </sheetData>
  <mergeCells count="20">
    <mergeCell ref="A3:H3"/>
    <mergeCell ref="A8:E8"/>
    <mergeCell ref="A9:E9"/>
    <mergeCell ref="A10:E10"/>
    <mergeCell ref="A1:H1"/>
    <mergeCell ref="A21:E21"/>
    <mergeCell ref="A13:E13"/>
    <mergeCell ref="A14:E14"/>
    <mergeCell ref="A36:H36"/>
    <mergeCell ref="A23:H23"/>
    <mergeCell ref="A32:H32"/>
    <mergeCell ref="A30:E30"/>
    <mergeCell ref="A34:H34"/>
    <mergeCell ref="A26:E26"/>
    <mergeCell ref="A27:E27"/>
    <mergeCell ref="A12:E12"/>
    <mergeCell ref="A5:H5"/>
    <mergeCell ref="A16:H16"/>
    <mergeCell ref="A19:E19"/>
    <mergeCell ref="A20:E20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workbookViewId="0">
      <selection activeCell="G10" sqref="G10"/>
    </sheetView>
  </sheetViews>
  <sheetFormatPr defaultRowHeight="15" x14ac:dyDescent="0.25"/>
  <cols>
    <col min="1" max="1" width="10.42578125" customWidth="1"/>
    <col min="2" max="2" width="12.28515625" customWidth="1"/>
    <col min="3" max="3" width="8.140625" customWidth="1"/>
    <col min="4" max="4" width="30.5703125" customWidth="1"/>
    <col min="5" max="5" width="22.7109375" customWidth="1"/>
    <col min="6" max="6" width="22.28515625" customWidth="1"/>
    <col min="7" max="7" width="23.140625" customWidth="1"/>
  </cols>
  <sheetData>
    <row r="1" spans="1:7" ht="42" customHeight="1" x14ac:dyDescent="0.25">
      <c r="A1" s="105" t="s">
        <v>93</v>
      </c>
      <c r="B1" s="105"/>
      <c r="C1" s="105"/>
      <c r="D1" s="105"/>
      <c r="E1" s="105"/>
      <c r="F1" s="105"/>
      <c r="G1" s="105"/>
    </row>
    <row r="2" spans="1:7" ht="18" customHeight="1" x14ac:dyDescent="0.25">
      <c r="A2" s="52"/>
      <c r="B2" s="52"/>
      <c r="C2" s="52"/>
      <c r="D2" s="52"/>
      <c r="E2" s="52"/>
      <c r="F2" s="52"/>
      <c r="G2" s="52"/>
    </row>
    <row r="3" spans="1:7" ht="15.75" customHeight="1" x14ac:dyDescent="0.25">
      <c r="A3" s="105" t="s">
        <v>34</v>
      </c>
      <c r="B3" s="105"/>
      <c r="C3" s="105"/>
      <c r="D3" s="105"/>
      <c r="E3" s="105"/>
      <c r="F3" s="105"/>
      <c r="G3" s="105"/>
    </row>
    <row r="4" spans="1:7" ht="20.25" x14ac:dyDescent="0.25">
      <c r="A4" s="52"/>
      <c r="B4" s="52"/>
      <c r="C4" s="52"/>
      <c r="D4" s="52"/>
      <c r="E4" s="52"/>
      <c r="F4" s="53"/>
      <c r="G4" s="53"/>
    </row>
    <row r="5" spans="1:7" ht="18" customHeight="1" x14ac:dyDescent="0.25">
      <c r="A5" s="105" t="s">
        <v>15</v>
      </c>
      <c r="B5" s="105"/>
      <c r="C5" s="105"/>
      <c r="D5" s="105"/>
      <c r="E5" s="105"/>
      <c r="F5" s="105"/>
      <c r="G5" s="105"/>
    </row>
    <row r="6" spans="1:7" ht="17.25" customHeight="1" x14ac:dyDescent="0.25">
      <c r="A6" s="52"/>
      <c r="B6" s="52"/>
      <c r="C6" s="52"/>
      <c r="D6" s="52"/>
      <c r="E6" s="52"/>
      <c r="F6" s="53"/>
      <c r="G6" s="53"/>
    </row>
    <row r="7" spans="1:7" ht="20.25" customHeight="1" x14ac:dyDescent="0.25">
      <c r="A7" s="105" t="s">
        <v>1</v>
      </c>
      <c r="B7" s="105"/>
      <c r="C7" s="105"/>
      <c r="D7" s="105"/>
      <c r="E7" s="105"/>
      <c r="F7" s="105"/>
      <c r="G7" s="105"/>
    </row>
    <row r="8" spans="1:7" ht="18" x14ac:dyDescent="0.25">
      <c r="A8" s="16"/>
      <c r="B8" s="16"/>
      <c r="C8" s="16"/>
      <c r="D8" s="16"/>
      <c r="E8" s="16"/>
      <c r="F8" s="32"/>
      <c r="G8" s="32"/>
    </row>
    <row r="9" spans="1:7" ht="36" x14ac:dyDescent="0.25">
      <c r="A9" s="33" t="s">
        <v>16</v>
      </c>
      <c r="B9" s="33" t="s">
        <v>17</v>
      </c>
      <c r="C9" s="33" t="s">
        <v>18</v>
      </c>
      <c r="D9" s="33" t="s">
        <v>14</v>
      </c>
      <c r="E9" s="33" t="s">
        <v>47</v>
      </c>
      <c r="F9" s="33" t="s">
        <v>94</v>
      </c>
      <c r="G9" s="33" t="s">
        <v>96</v>
      </c>
    </row>
    <row r="10" spans="1:7" ht="18" x14ac:dyDescent="0.25">
      <c r="A10" s="33"/>
      <c r="B10" s="33"/>
      <c r="C10" s="33"/>
      <c r="D10" s="33" t="s">
        <v>77</v>
      </c>
      <c r="E10" s="35">
        <f>E11+E27</f>
        <v>2432493.75</v>
      </c>
      <c r="F10" s="35">
        <f t="shared" ref="F10:G10" si="0">F11+F27</f>
        <v>49098.819999999832</v>
      </c>
      <c r="G10" s="35">
        <f t="shared" si="0"/>
        <v>2481592.5699999998</v>
      </c>
    </row>
    <row r="11" spans="1:7" ht="45" customHeight="1" x14ac:dyDescent="0.25">
      <c r="A11" s="36">
        <v>6</v>
      </c>
      <c r="B11" s="36"/>
      <c r="C11" s="36"/>
      <c r="D11" s="36" t="s">
        <v>19</v>
      </c>
      <c r="E11" s="38">
        <f>E12+E17+E19+E22+E25</f>
        <v>2432493.75</v>
      </c>
      <c r="F11" s="38">
        <f>G11-E11</f>
        <v>49098.819999999832</v>
      </c>
      <c r="G11" s="38">
        <f>G12+G17+G19+G22+G25</f>
        <v>2481592.5699999998</v>
      </c>
    </row>
    <row r="12" spans="1:7" ht="54" x14ac:dyDescent="0.25">
      <c r="A12" s="36"/>
      <c r="B12" s="36">
        <v>63</v>
      </c>
      <c r="C12" s="39"/>
      <c r="D12" s="39" t="s">
        <v>51</v>
      </c>
      <c r="E12" s="38">
        <f>SUM(E13:E16)</f>
        <v>311039.11</v>
      </c>
      <c r="F12" s="38">
        <f t="shared" ref="F12:F26" si="1">G12-E12</f>
        <v>-113194.50999999998</v>
      </c>
      <c r="G12" s="38">
        <f>SUM(G13:G16)</f>
        <v>197844.6</v>
      </c>
    </row>
    <row r="13" spans="1:7" s="60" customFormat="1" ht="34.5" customHeight="1" x14ac:dyDescent="0.25">
      <c r="A13" s="56"/>
      <c r="B13" s="80"/>
      <c r="C13" s="58">
        <v>11</v>
      </c>
      <c r="D13" s="58" t="s">
        <v>20</v>
      </c>
      <c r="E13" s="59">
        <v>4486.03</v>
      </c>
      <c r="F13" s="38">
        <f t="shared" si="1"/>
        <v>0</v>
      </c>
      <c r="G13" s="59">
        <v>4486.03</v>
      </c>
    </row>
    <row r="14" spans="1:7" ht="18.75" x14ac:dyDescent="0.25">
      <c r="A14" s="40"/>
      <c r="B14" s="40"/>
      <c r="C14" s="41">
        <v>52</v>
      </c>
      <c r="D14" s="41" t="s">
        <v>53</v>
      </c>
      <c r="E14" s="38">
        <v>173152.98</v>
      </c>
      <c r="F14" s="38">
        <f t="shared" si="1"/>
        <v>-8152.9800000000105</v>
      </c>
      <c r="G14" s="38">
        <v>165000</v>
      </c>
    </row>
    <row r="15" spans="1:7" ht="18.75" x14ac:dyDescent="0.25">
      <c r="A15" s="40"/>
      <c r="B15" s="40"/>
      <c r="C15" s="41">
        <v>51</v>
      </c>
      <c r="D15" s="41" t="s">
        <v>53</v>
      </c>
      <c r="E15" s="38">
        <v>133400.1</v>
      </c>
      <c r="F15" s="38">
        <f t="shared" si="1"/>
        <v>-105041.53</v>
      </c>
      <c r="G15" s="38">
        <v>28358.57</v>
      </c>
    </row>
    <row r="16" spans="1:7" ht="18.75" x14ac:dyDescent="0.25">
      <c r="A16" s="40"/>
      <c r="B16" s="40"/>
      <c r="C16" s="41">
        <v>61</v>
      </c>
      <c r="D16" s="41" t="s">
        <v>59</v>
      </c>
      <c r="E16" s="38"/>
      <c r="F16" s="38"/>
      <c r="G16" s="38"/>
    </row>
    <row r="17" spans="1:7" ht="18.75" x14ac:dyDescent="0.25">
      <c r="A17" s="40"/>
      <c r="B17" s="42">
        <v>64</v>
      </c>
      <c r="C17" s="41"/>
      <c r="D17" s="41"/>
      <c r="E17" s="38">
        <f>E18</f>
        <v>13.27</v>
      </c>
      <c r="F17" s="38">
        <f t="shared" si="1"/>
        <v>1.7300000000000004</v>
      </c>
      <c r="G17" s="38">
        <f>G18</f>
        <v>15</v>
      </c>
    </row>
    <row r="18" spans="1:7" ht="18.75" x14ac:dyDescent="0.25">
      <c r="A18" s="40"/>
      <c r="B18" s="42"/>
      <c r="C18" s="41">
        <v>31</v>
      </c>
      <c r="D18" s="41" t="s">
        <v>41</v>
      </c>
      <c r="E18" s="38">
        <v>13.27</v>
      </c>
      <c r="F18" s="38">
        <f t="shared" si="1"/>
        <v>1.7300000000000004</v>
      </c>
      <c r="G18" s="38">
        <v>15</v>
      </c>
    </row>
    <row r="19" spans="1:7" ht="18.75" x14ac:dyDescent="0.25">
      <c r="A19" s="40"/>
      <c r="B19" s="42">
        <v>65</v>
      </c>
      <c r="C19" s="41"/>
      <c r="D19" s="41"/>
      <c r="E19" s="38">
        <f>E20+E21</f>
        <v>530891.23</v>
      </c>
      <c r="F19" s="38">
        <f t="shared" si="1"/>
        <v>8.7700000000186265</v>
      </c>
      <c r="G19" s="38">
        <f>G20+G21</f>
        <v>530900</v>
      </c>
    </row>
    <row r="20" spans="1:7" ht="37.5" x14ac:dyDescent="0.25">
      <c r="A20" s="40"/>
      <c r="B20" s="42"/>
      <c r="C20" s="41">
        <v>43</v>
      </c>
      <c r="D20" s="43" t="s">
        <v>54</v>
      </c>
      <c r="E20" s="38">
        <v>530891.23</v>
      </c>
      <c r="F20" s="38">
        <f t="shared" si="1"/>
        <v>8.7700000000186265</v>
      </c>
      <c r="G20" s="38">
        <v>530900</v>
      </c>
    </row>
    <row r="21" spans="1:7" ht="18.75" x14ac:dyDescent="0.25">
      <c r="A21" s="40"/>
      <c r="B21" s="42"/>
      <c r="C21" s="41">
        <v>61</v>
      </c>
      <c r="D21" s="43" t="s">
        <v>59</v>
      </c>
      <c r="E21" s="38"/>
      <c r="F21" s="38"/>
      <c r="G21" s="38"/>
    </row>
    <row r="22" spans="1:7" ht="18.75" x14ac:dyDescent="0.25">
      <c r="A22" s="40"/>
      <c r="B22" s="42">
        <v>66</v>
      </c>
      <c r="C22" s="41"/>
      <c r="D22" s="43"/>
      <c r="E22" s="38">
        <f>E23+E24</f>
        <v>18448.47</v>
      </c>
      <c r="F22" s="38">
        <f t="shared" si="1"/>
        <v>5341.5299999999988</v>
      </c>
      <c r="G22" s="38">
        <f>G23+G24</f>
        <v>23790</v>
      </c>
    </row>
    <row r="23" spans="1:7" ht="18.75" x14ac:dyDescent="0.25">
      <c r="A23" s="40"/>
      <c r="B23" s="42"/>
      <c r="C23" s="41">
        <v>31</v>
      </c>
      <c r="D23" s="43" t="s">
        <v>41</v>
      </c>
      <c r="E23" s="38">
        <v>17121.240000000002</v>
      </c>
      <c r="F23" s="38">
        <f t="shared" si="1"/>
        <v>1078.7599999999984</v>
      </c>
      <c r="G23" s="38">
        <v>18200</v>
      </c>
    </row>
    <row r="24" spans="1:7" ht="18.75" x14ac:dyDescent="0.25">
      <c r="A24" s="40"/>
      <c r="B24" s="42"/>
      <c r="C24" s="41">
        <v>61</v>
      </c>
      <c r="D24" s="43" t="s">
        <v>59</v>
      </c>
      <c r="E24" s="38">
        <v>1327.23</v>
      </c>
      <c r="F24" s="38">
        <f t="shared" si="1"/>
        <v>4262.7700000000004</v>
      </c>
      <c r="G24" s="38">
        <v>5590</v>
      </c>
    </row>
    <row r="25" spans="1:7" ht="72" x14ac:dyDescent="0.25">
      <c r="A25" s="40"/>
      <c r="B25" s="42">
        <v>67</v>
      </c>
      <c r="C25" s="41"/>
      <c r="D25" s="39" t="s">
        <v>52</v>
      </c>
      <c r="E25" s="38">
        <f>E26</f>
        <v>1572101.67</v>
      </c>
      <c r="F25" s="38">
        <f t="shared" si="1"/>
        <v>156941.30000000005</v>
      </c>
      <c r="G25" s="38">
        <f>G26</f>
        <v>1729042.97</v>
      </c>
    </row>
    <row r="26" spans="1:7" s="60" customFormat="1" ht="18.75" x14ac:dyDescent="0.25">
      <c r="A26" s="61"/>
      <c r="B26" s="61"/>
      <c r="C26" s="62">
        <v>11</v>
      </c>
      <c r="D26" s="63" t="s">
        <v>20</v>
      </c>
      <c r="E26" s="59">
        <v>1572101.67</v>
      </c>
      <c r="F26" s="38">
        <f t="shared" si="1"/>
        <v>156941.30000000005</v>
      </c>
      <c r="G26" s="59">
        <v>1729042.97</v>
      </c>
    </row>
    <row r="27" spans="1:7" ht="54" x14ac:dyDescent="0.25">
      <c r="A27" s="44">
        <v>7</v>
      </c>
      <c r="B27" s="45"/>
      <c r="C27" s="45"/>
      <c r="D27" s="46" t="s">
        <v>21</v>
      </c>
      <c r="E27" s="38"/>
      <c r="F27" s="38"/>
      <c r="G27" s="38"/>
    </row>
    <row r="28" spans="1:7" ht="54" x14ac:dyDescent="0.25">
      <c r="A28" s="39"/>
      <c r="B28" s="36">
        <v>72</v>
      </c>
      <c r="C28" s="39"/>
      <c r="D28" s="47" t="s">
        <v>50</v>
      </c>
      <c r="E28" s="38"/>
      <c r="F28" s="38"/>
      <c r="G28" s="48"/>
    </row>
    <row r="29" spans="1:7" ht="35.25" customHeight="1" x14ac:dyDescent="0.25">
      <c r="A29" s="39"/>
      <c r="B29" s="36"/>
      <c r="C29" s="49">
        <v>11</v>
      </c>
      <c r="D29" s="50" t="s">
        <v>20</v>
      </c>
      <c r="E29" s="38"/>
      <c r="F29" s="38"/>
      <c r="G29" s="48"/>
    </row>
    <row r="30" spans="1:7" ht="18.75" x14ac:dyDescent="0.3">
      <c r="A30" s="51"/>
      <c r="B30" s="51"/>
      <c r="C30" s="51"/>
      <c r="D30" s="51"/>
      <c r="E30" s="51"/>
      <c r="F30" s="51"/>
      <c r="G30" s="51"/>
    </row>
    <row r="31" spans="1:7" ht="24" customHeight="1" x14ac:dyDescent="0.25">
      <c r="A31" s="106" t="s">
        <v>22</v>
      </c>
      <c r="B31" s="106"/>
      <c r="C31" s="106"/>
      <c r="D31" s="106"/>
      <c r="E31" s="106"/>
      <c r="F31" s="106"/>
      <c r="G31" s="106"/>
    </row>
    <row r="32" spans="1:7" ht="17.25" customHeight="1" x14ac:dyDescent="0.25">
      <c r="A32" s="16"/>
      <c r="B32" s="16"/>
      <c r="C32" s="16"/>
      <c r="D32" s="16"/>
      <c r="E32" s="16"/>
      <c r="F32" s="32"/>
      <c r="G32" s="32"/>
    </row>
    <row r="33" spans="1:7" ht="36" x14ac:dyDescent="0.25">
      <c r="A33" s="33" t="s">
        <v>16</v>
      </c>
      <c r="B33" s="33" t="s">
        <v>17</v>
      </c>
      <c r="C33" s="33" t="s">
        <v>18</v>
      </c>
      <c r="D33" s="33" t="s">
        <v>23</v>
      </c>
      <c r="E33" s="33" t="s">
        <v>47</v>
      </c>
      <c r="F33" s="33" t="s">
        <v>94</v>
      </c>
      <c r="G33" s="33" t="s">
        <v>96</v>
      </c>
    </row>
    <row r="34" spans="1:7" ht="18" x14ac:dyDescent="0.25">
      <c r="A34" s="33"/>
      <c r="B34" s="33"/>
      <c r="C34" s="33"/>
      <c r="D34" s="33" t="s">
        <v>29</v>
      </c>
      <c r="E34" s="35">
        <f t="shared" ref="E34:G34" si="2">E35+E50</f>
        <v>2432493.6769999997</v>
      </c>
      <c r="F34" s="35">
        <f t="shared" si="2"/>
        <v>38765.613000000361</v>
      </c>
      <c r="G34" s="35">
        <f t="shared" si="2"/>
        <v>2471259.29</v>
      </c>
    </row>
    <row r="35" spans="1:7" ht="18" x14ac:dyDescent="0.25">
      <c r="A35" s="36">
        <v>3</v>
      </c>
      <c r="B35" s="36"/>
      <c r="C35" s="36"/>
      <c r="D35" s="36" t="s">
        <v>24</v>
      </c>
      <c r="E35" s="38">
        <f>E36+E42+E48</f>
        <v>2413912.4869999997</v>
      </c>
      <c r="F35" s="59">
        <f>G35-E35</f>
        <v>19963.363000000361</v>
      </c>
      <c r="G35" s="38">
        <f>G36+G42+G48</f>
        <v>2433875.85</v>
      </c>
    </row>
    <row r="36" spans="1:7" ht="18" x14ac:dyDescent="0.25">
      <c r="A36" s="36"/>
      <c r="B36" s="36">
        <v>31</v>
      </c>
      <c r="C36" s="39"/>
      <c r="D36" s="39" t="s">
        <v>25</v>
      </c>
      <c r="E36" s="38">
        <f>SUM(E37:E41)</f>
        <v>1930350.2799999998</v>
      </c>
      <c r="F36" s="59">
        <f>G36-E36</f>
        <v>1080.4900000002235</v>
      </c>
      <c r="G36" s="38">
        <f>SUM(G37:G41)</f>
        <v>1931430.77</v>
      </c>
    </row>
    <row r="37" spans="1:7" s="60" customFormat="1" ht="18.75" x14ac:dyDescent="0.25">
      <c r="A37" s="61"/>
      <c r="B37" s="61"/>
      <c r="C37" s="62">
        <v>11</v>
      </c>
      <c r="D37" s="62" t="s">
        <v>20</v>
      </c>
      <c r="E37" s="59">
        <v>1509642.31</v>
      </c>
      <c r="F37" s="59">
        <f>G37-E37</f>
        <v>156941.31000000006</v>
      </c>
      <c r="G37" s="59">
        <v>1666583.62</v>
      </c>
    </row>
    <row r="38" spans="1:7" ht="22.5" customHeight="1" x14ac:dyDescent="0.25">
      <c r="A38" s="40"/>
      <c r="B38" s="40"/>
      <c r="C38" s="41">
        <v>31</v>
      </c>
      <c r="D38" s="41" t="s">
        <v>60</v>
      </c>
      <c r="E38" s="38">
        <v>17134.509999999998</v>
      </c>
      <c r="F38" s="59">
        <f t="shared" ref="F38:F56" si="3">G38-E38</f>
        <v>1080.4900000000016</v>
      </c>
      <c r="G38" s="38">
        <v>18215</v>
      </c>
    </row>
    <row r="39" spans="1:7" ht="39" customHeight="1" x14ac:dyDescent="0.25">
      <c r="A39" s="40"/>
      <c r="B39" s="40"/>
      <c r="C39" s="41">
        <v>43</v>
      </c>
      <c r="D39" s="43" t="s">
        <v>54</v>
      </c>
      <c r="E39" s="38">
        <v>246632.16</v>
      </c>
      <c r="F39" s="59">
        <f t="shared" si="3"/>
        <v>-1.0000000009313226E-2</v>
      </c>
      <c r="G39" s="38">
        <v>246632.15</v>
      </c>
    </row>
    <row r="40" spans="1:7" ht="22.5" customHeight="1" x14ac:dyDescent="0.25">
      <c r="A40" s="40"/>
      <c r="B40" s="40"/>
      <c r="C40" s="41">
        <v>51</v>
      </c>
      <c r="D40" s="43" t="s">
        <v>88</v>
      </c>
      <c r="E40" s="38">
        <v>133400.10999999999</v>
      </c>
      <c r="F40" s="59">
        <f t="shared" si="3"/>
        <v>-133400.10999999999</v>
      </c>
      <c r="G40" s="38">
        <v>0</v>
      </c>
    </row>
    <row r="41" spans="1:7" ht="22.5" customHeight="1" x14ac:dyDescent="0.25">
      <c r="A41" s="40"/>
      <c r="B41" s="40"/>
      <c r="C41" s="41">
        <v>52</v>
      </c>
      <c r="D41" s="43" t="s">
        <v>53</v>
      </c>
      <c r="E41" s="38">
        <v>23541.19</v>
      </c>
      <c r="F41" s="59">
        <f t="shared" si="3"/>
        <v>-23541.19</v>
      </c>
      <c r="G41" s="38">
        <v>0</v>
      </c>
    </row>
    <row r="42" spans="1:7" ht="18.75" x14ac:dyDescent="0.25">
      <c r="A42" s="40"/>
      <c r="B42" s="42">
        <v>32</v>
      </c>
      <c r="C42" s="41"/>
      <c r="D42" s="40" t="s">
        <v>37</v>
      </c>
      <c r="E42" s="38">
        <f>SUM(E43:E47)</f>
        <v>480045.05699999997</v>
      </c>
      <c r="F42" s="59">
        <f t="shared" si="3"/>
        <v>18800.022999999986</v>
      </c>
      <c r="G42" s="38">
        <f>SUM(G43:G47)</f>
        <v>498845.07999999996</v>
      </c>
    </row>
    <row r="43" spans="1:7" s="60" customFormat="1" ht="18.75" x14ac:dyDescent="0.25">
      <c r="A43" s="61"/>
      <c r="B43" s="64"/>
      <c r="C43" s="62">
        <v>11</v>
      </c>
      <c r="D43" s="62" t="s">
        <v>20</v>
      </c>
      <c r="E43" s="59">
        <v>66945.38</v>
      </c>
      <c r="F43" s="59">
        <f t="shared" si="3"/>
        <v>0</v>
      </c>
      <c r="G43" s="59">
        <v>66945.38</v>
      </c>
    </row>
    <row r="44" spans="1:7" ht="37.5" x14ac:dyDescent="0.25">
      <c r="A44" s="40"/>
      <c r="B44" s="40"/>
      <c r="C44" s="41">
        <v>43</v>
      </c>
      <c r="D44" s="43" t="s">
        <v>54</v>
      </c>
      <c r="E44" s="38">
        <v>284259.00699999998</v>
      </c>
      <c r="F44" s="59">
        <f t="shared" si="3"/>
        <v>2899.1130000000121</v>
      </c>
      <c r="G44" s="38">
        <v>287158.12</v>
      </c>
    </row>
    <row r="45" spans="1:7" ht="18.75" x14ac:dyDescent="0.25">
      <c r="A45" s="40"/>
      <c r="B45" s="40"/>
      <c r="C45" s="41">
        <v>51</v>
      </c>
      <c r="D45" s="43" t="s">
        <v>53</v>
      </c>
      <c r="E45" s="38"/>
      <c r="F45" s="59">
        <f t="shared" si="3"/>
        <v>2700</v>
      </c>
      <c r="G45" s="38">
        <v>2700</v>
      </c>
    </row>
    <row r="46" spans="1:7" ht="18.75" x14ac:dyDescent="0.25">
      <c r="A46" s="40"/>
      <c r="B46" s="42"/>
      <c r="C46" s="41">
        <v>52</v>
      </c>
      <c r="D46" s="41" t="s">
        <v>53</v>
      </c>
      <c r="E46" s="38">
        <v>127513.44</v>
      </c>
      <c r="F46" s="59">
        <f t="shared" si="3"/>
        <v>9548.1399999999849</v>
      </c>
      <c r="G46" s="38">
        <v>137061.57999999999</v>
      </c>
    </row>
    <row r="47" spans="1:7" ht="18.75" x14ac:dyDescent="0.25">
      <c r="A47" s="40"/>
      <c r="B47" s="42"/>
      <c r="C47" s="41">
        <v>61</v>
      </c>
      <c r="D47" s="41" t="s">
        <v>59</v>
      </c>
      <c r="E47" s="38">
        <v>1327.23</v>
      </c>
      <c r="F47" s="59">
        <f t="shared" si="3"/>
        <v>3652.77</v>
      </c>
      <c r="G47" s="38">
        <v>4980</v>
      </c>
    </row>
    <row r="48" spans="1:7" ht="18.75" x14ac:dyDescent="0.25">
      <c r="A48" s="40"/>
      <c r="B48" s="42">
        <v>34</v>
      </c>
      <c r="C48" s="41"/>
      <c r="D48" s="40" t="s">
        <v>61</v>
      </c>
      <c r="E48" s="38">
        <f>E49</f>
        <v>3517.15</v>
      </c>
      <c r="F48" s="59">
        <f t="shared" si="3"/>
        <v>82.849999999999909</v>
      </c>
      <c r="G48" s="38">
        <f>G49</f>
        <v>3600</v>
      </c>
    </row>
    <row r="49" spans="1:7" ht="18.75" x14ac:dyDescent="0.25">
      <c r="A49" s="40"/>
      <c r="B49" s="42"/>
      <c r="C49" s="41">
        <v>52</v>
      </c>
      <c r="D49" s="41" t="s">
        <v>53</v>
      </c>
      <c r="E49" s="38">
        <v>3517.15</v>
      </c>
      <c r="F49" s="59">
        <f t="shared" si="3"/>
        <v>82.849999999999909</v>
      </c>
      <c r="G49" s="38">
        <v>3600</v>
      </c>
    </row>
    <row r="50" spans="1:7" ht="54" x14ac:dyDescent="0.25">
      <c r="A50" s="44">
        <v>4</v>
      </c>
      <c r="B50" s="45"/>
      <c r="C50" s="45"/>
      <c r="D50" s="46" t="s">
        <v>26</v>
      </c>
      <c r="E50" s="38">
        <f>E51</f>
        <v>18581.189999999999</v>
      </c>
      <c r="F50" s="59">
        <f t="shared" si="3"/>
        <v>18802.250000000004</v>
      </c>
      <c r="G50" s="38">
        <f>G51</f>
        <v>37383.440000000002</v>
      </c>
    </row>
    <row r="51" spans="1:7" ht="54" x14ac:dyDescent="0.25">
      <c r="A51" s="39"/>
      <c r="B51" s="36">
        <v>42</v>
      </c>
      <c r="C51" s="39"/>
      <c r="D51" s="47" t="s">
        <v>62</v>
      </c>
      <c r="E51" s="38">
        <f>SUM(E52:E56)</f>
        <v>18581.189999999999</v>
      </c>
      <c r="F51" s="59">
        <f t="shared" si="3"/>
        <v>18802.250000000004</v>
      </c>
      <c r="G51" s="38">
        <f>SUM(G52:G56)</f>
        <v>37383.440000000002</v>
      </c>
    </row>
    <row r="52" spans="1:7" s="60" customFormat="1" ht="35.25" customHeight="1" x14ac:dyDescent="0.25">
      <c r="A52" s="57"/>
      <c r="B52" s="56"/>
      <c r="C52" s="57">
        <v>11</v>
      </c>
      <c r="D52" s="65" t="s">
        <v>20</v>
      </c>
      <c r="E52" s="59"/>
      <c r="F52" s="59">
        <f t="shared" si="3"/>
        <v>0</v>
      </c>
      <c r="G52" s="66"/>
    </row>
    <row r="53" spans="1:7" ht="37.5" x14ac:dyDescent="0.25">
      <c r="A53" s="39"/>
      <c r="B53" s="39"/>
      <c r="C53" s="39">
        <v>43</v>
      </c>
      <c r="D53" s="50" t="s">
        <v>54</v>
      </c>
      <c r="E53" s="38"/>
      <c r="F53" s="59">
        <f t="shared" si="3"/>
        <v>0</v>
      </c>
      <c r="G53" s="48"/>
    </row>
    <row r="54" spans="1:7" ht="28.5" customHeight="1" x14ac:dyDescent="0.25">
      <c r="A54" s="39"/>
      <c r="B54" s="39"/>
      <c r="C54" s="39">
        <v>51</v>
      </c>
      <c r="D54" s="50" t="s">
        <v>53</v>
      </c>
      <c r="E54" s="38"/>
      <c r="F54" s="59">
        <f t="shared" si="3"/>
        <v>5773.44</v>
      </c>
      <c r="G54" s="48">
        <v>5773.44</v>
      </c>
    </row>
    <row r="55" spans="1:7" ht="17.25" customHeight="1" x14ac:dyDescent="0.25">
      <c r="A55" s="39"/>
      <c r="B55" s="39"/>
      <c r="C55" s="39">
        <v>52</v>
      </c>
      <c r="D55" s="50" t="s">
        <v>53</v>
      </c>
      <c r="E55" s="38">
        <v>18581.189999999999</v>
      </c>
      <c r="F55" s="59">
        <f t="shared" si="3"/>
        <v>12418.810000000001</v>
      </c>
      <c r="G55" s="48">
        <v>31000</v>
      </c>
    </row>
    <row r="56" spans="1:7" ht="24" customHeight="1" x14ac:dyDescent="0.25">
      <c r="A56" s="39"/>
      <c r="B56" s="39"/>
      <c r="C56" s="41">
        <v>61</v>
      </c>
      <c r="D56" s="41" t="s">
        <v>59</v>
      </c>
      <c r="E56" s="38"/>
      <c r="F56" s="59">
        <f t="shared" si="3"/>
        <v>610</v>
      </c>
      <c r="G56" s="48">
        <v>610</v>
      </c>
    </row>
    <row r="57" spans="1:7" ht="18" customHeight="1" x14ac:dyDescent="0.25"/>
    <row r="58" spans="1:7" ht="17.25" customHeight="1" x14ac:dyDescent="0.25"/>
  </sheetData>
  <mergeCells count="5">
    <mergeCell ref="A1:G1"/>
    <mergeCell ref="A3:G3"/>
    <mergeCell ref="A5:G5"/>
    <mergeCell ref="A7:G7"/>
    <mergeCell ref="A31:G31"/>
  </mergeCells>
  <pageMargins left="0.7" right="0.7" top="0.75" bottom="0.75" header="0.3" footer="0.3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topLeftCell="A4" workbookViewId="0">
      <selection activeCell="D13" sqref="D13"/>
    </sheetView>
  </sheetViews>
  <sheetFormatPr defaultRowHeight="15" x14ac:dyDescent="0.25"/>
  <cols>
    <col min="1" max="1" width="42" customWidth="1"/>
    <col min="2" max="2" width="25.85546875" customWidth="1"/>
    <col min="3" max="3" width="25" customWidth="1"/>
    <col min="4" max="4" width="25.28515625" customWidth="1"/>
  </cols>
  <sheetData>
    <row r="1" spans="1:4" ht="42" customHeight="1" x14ac:dyDescent="0.25">
      <c r="A1" s="106" t="s">
        <v>76</v>
      </c>
      <c r="B1" s="106"/>
      <c r="C1" s="106"/>
      <c r="D1" s="106"/>
    </row>
    <row r="2" spans="1:4" ht="18" customHeight="1" x14ac:dyDescent="0.25">
      <c r="A2" s="16"/>
      <c r="B2" s="16"/>
      <c r="C2" s="16"/>
      <c r="D2" s="16"/>
    </row>
    <row r="3" spans="1:4" ht="18" x14ac:dyDescent="0.25">
      <c r="A3" s="106" t="s">
        <v>34</v>
      </c>
      <c r="B3" s="106"/>
      <c r="C3" s="107"/>
      <c r="D3" s="107"/>
    </row>
    <row r="4" spans="1:4" ht="18" x14ac:dyDescent="0.25">
      <c r="A4" s="16"/>
      <c r="B4" s="16"/>
      <c r="C4" s="32"/>
      <c r="D4" s="32"/>
    </row>
    <row r="5" spans="1:4" ht="18" customHeight="1" x14ac:dyDescent="0.25">
      <c r="A5" s="106" t="s">
        <v>15</v>
      </c>
      <c r="B5" s="106"/>
      <c r="C5" s="106"/>
      <c r="D5" s="106"/>
    </row>
    <row r="6" spans="1:4" ht="18" x14ac:dyDescent="0.25">
      <c r="A6" s="16"/>
      <c r="B6" s="16"/>
      <c r="C6" s="32"/>
      <c r="D6" s="32"/>
    </row>
    <row r="7" spans="1:4" ht="18.75" customHeight="1" x14ac:dyDescent="0.25">
      <c r="A7" s="106" t="s">
        <v>27</v>
      </c>
      <c r="B7" s="106"/>
      <c r="C7" s="106"/>
      <c r="D7" s="106"/>
    </row>
    <row r="8" spans="1:4" ht="18" x14ac:dyDescent="0.25">
      <c r="A8" s="16"/>
      <c r="B8" s="16"/>
      <c r="C8" s="32"/>
      <c r="D8" s="32"/>
    </row>
    <row r="9" spans="1:4" ht="36" x14ac:dyDescent="0.25">
      <c r="A9" s="33" t="s">
        <v>28</v>
      </c>
      <c r="B9" s="33" t="s">
        <v>47</v>
      </c>
      <c r="C9" s="33" t="s">
        <v>94</v>
      </c>
      <c r="D9" s="33" t="s">
        <v>96</v>
      </c>
    </row>
    <row r="10" spans="1:4" ht="24" customHeight="1" x14ac:dyDescent="0.25">
      <c r="A10" s="36" t="s">
        <v>29</v>
      </c>
      <c r="B10" s="67">
        <f>B11+B14</f>
        <v>2432493.7599999998</v>
      </c>
      <c r="C10" s="67">
        <f t="shared" ref="C10:C13" si="0">D10-B10</f>
        <v>38765.530000000261</v>
      </c>
      <c r="D10" s="67">
        <f>D11+D14</f>
        <v>2471259.29</v>
      </c>
    </row>
    <row r="11" spans="1:4" ht="25.5" customHeight="1" x14ac:dyDescent="0.25">
      <c r="A11" s="36" t="s">
        <v>73</v>
      </c>
      <c r="B11" s="38">
        <f t="shared" ref="B11:D11" si="1">B13</f>
        <v>2318548.5699999998</v>
      </c>
      <c r="C11" s="38">
        <f t="shared" si="0"/>
        <v>34710.720000000205</v>
      </c>
      <c r="D11" s="38">
        <f t="shared" si="1"/>
        <v>2353259.29</v>
      </c>
    </row>
    <row r="12" spans="1:4" ht="37.5" x14ac:dyDescent="0.25">
      <c r="A12" s="43" t="s">
        <v>74</v>
      </c>
      <c r="B12" s="38">
        <v>2318548.5699999998</v>
      </c>
      <c r="C12" s="38">
        <f t="shared" si="0"/>
        <v>34710.720000000205</v>
      </c>
      <c r="D12" s="38">
        <f>D13</f>
        <v>2353259.29</v>
      </c>
    </row>
    <row r="13" spans="1:4" ht="25.5" customHeight="1" x14ac:dyDescent="0.25">
      <c r="A13" s="68" t="s">
        <v>75</v>
      </c>
      <c r="B13" s="67">
        <v>2318548.5699999998</v>
      </c>
      <c r="C13" s="67">
        <f t="shared" si="0"/>
        <v>34710.720000000205</v>
      </c>
      <c r="D13" s="67">
        <v>2353259.29</v>
      </c>
    </row>
    <row r="14" spans="1:4" ht="30" customHeight="1" x14ac:dyDescent="0.25">
      <c r="A14" s="79" t="s">
        <v>92</v>
      </c>
      <c r="B14" s="38">
        <v>113945.19</v>
      </c>
      <c r="C14" s="38">
        <f>D14-B14</f>
        <v>4054.8099999999977</v>
      </c>
      <c r="D14" s="48">
        <v>118000</v>
      </c>
    </row>
    <row r="15" spans="1:4" ht="18.75" x14ac:dyDescent="0.3">
      <c r="A15" s="51"/>
      <c r="B15" s="51"/>
      <c r="C15" s="51"/>
      <c r="D15" s="51"/>
    </row>
  </sheetData>
  <mergeCells count="4">
    <mergeCell ref="A1:D1"/>
    <mergeCell ref="A3:D3"/>
    <mergeCell ref="A7:D7"/>
    <mergeCell ref="A5:D5"/>
  </mergeCells>
  <pageMargins left="0.7" right="0.7" top="0.75" bottom="0.75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106" t="s">
        <v>97</v>
      </c>
      <c r="B1" s="106"/>
      <c r="C1" s="106"/>
      <c r="D1" s="106"/>
      <c r="E1" s="106"/>
      <c r="F1" s="106"/>
      <c r="G1" s="106"/>
      <c r="H1" s="106"/>
      <c r="I1" s="106"/>
    </row>
    <row r="2" spans="1:9" ht="18" customHeight="1" x14ac:dyDescent="0.25">
      <c r="A2" s="16"/>
      <c r="B2" s="16"/>
      <c r="C2" s="16"/>
      <c r="D2" s="16"/>
      <c r="E2" s="16"/>
      <c r="F2" s="16"/>
      <c r="G2" s="16"/>
      <c r="H2" s="16"/>
      <c r="I2" s="16"/>
    </row>
    <row r="3" spans="1:9" ht="18" x14ac:dyDescent="0.25">
      <c r="A3" s="106" t="s">
        <v>34</v>
      </c>
      <c r="B3" s="106"/>
      <c r="C3" s="106"/>
      <c r="D3" s="106"/>
      <c r="E3" s="106"/>
      <c r="F3" s="106"/>
      <c r="G3" s="106"/>
      <c r="H3" s="107"/>
      <c r="I3" s="107"/>
    </row>
    <row r="4" spans="1:9" ht="18" x14ac:dyDescent="0.25">
      <c r="A4" s="16"/>
      <c r="B4" s="16"/>
      <c r="C4" s="16"/>
      <c r="D4" s="16"/>
      <c r="E4" s="16"/>
      <c r="F4" s="16"/>
      <c r="G4" s="16"/>
      <c r="H4" s="32"/>
      <c r="I4" s="32"/>
    </row>
    <row r="5" spans="1:9" ht="18" customHeight="1" x14ac:dyDescent="0.3">
      <c r="A5" s="106" t="s">
        <v>30</v>
      </c>
      <c r="B5" s="108"/>
      <c r="C5" s="108"/>
      <c r="D5" s="108"/>
      <c r="E5" s="108"/>
      <c r="F5" s="108"/>
      <c r="G5" s="108"/>
      <c r="H5" s="108"/>
      <c r="I5" s="108"/>
    </row>
    <row r="6" spans="1:9" ht="18" x14ac:dyDescent="0.25">
      <c r="A6" s="16"/>
      <c r="B6" s="16"/>
      <c r="C6" s="16"/>
      <c r="D6" s="16"/>
      <c r="E6" s="16"/>
      <c r="F6" s="16"/>
      <c r="G6" s="16"/>
      <c r="H6" s="32"/>
      <c r="I6" s="32"/>
    </row>
    <row r="7" spans="1:9" ht="36" x14ac:dyDescent="0.25">
      <c r="A7" s="33" t="s">
        <v>16</v>
      </c>
      <c r="B7" s="34" t="s">
        <v>17</v>
      </c>
      <c r="C7" s="34" t="s">
        <v>18</v>
      </c>
      <c r="D7" s="34" t="s">
        <v>58</v>
      </c>
      <c r="E7" s="34" t="s">
        <v>12</v>
      </c>
      <c r="F7" s="33" t="s">
        <v>13</v>
      </c>
      <c r="G7" s="33" t="s">
        <v>47</v>
      </c>
      <c r="H7" s="33" t="s">
        <v>48</v>
      </c>
      <c r="I7" s="33" t="s">
        <v>49</v>
      </c>
    </row>
    <row r="8" spans="1:9" ht="72" x14ac:dyDescent="0.25">
      <c r="A8" s="36">
        <v>8</v>
      </c>
      <c r="B8" s="36"/>
      <c r="C8" s="36"/>
      <c r="D8" s="36" t="s">
        <v>31</v>
      </c>
      <c r="E8" s="37"/>
      <c r="F8" s="38"/>
      <c r="G8" s="38"/>
      <c r="H8" s="38"/>
      <c r="I8" s="38"/>
    </row>
    <row r="9" spans="1:9" ht="36" x14ac:dyDescent="0.25">
      <c r="A9" s="36"/>
      <c r="B9" s="39">
        <v>84</v>
      </c>
      <c r="C9" s="39"/>
      <c r="D9" s="39" t="s">
        <v>38</v>
      </c>
      <c r="E9" s="37"/>
      <c r="F9" s="38"/>
      <c r="G9" s="38"/>
      <c r="H9" s="38"/>
      <c r="I9" s="38"/>
    </row>
    <row r="10" spans="1:9" ht="37.5" x14ac:dyDescent="0.25">
      <c r="A10" s="40"/>
      <c r="B10" s="40"/>
      <c r="C10" s="41">
        <v>81</v>
      </c>
      <c r="D10" s="43" t="s">
        <v>39</v>
      </c>
      <c r="E10" s="37"/>
      <c r="F10" s="38"/>
      <c r="G10" s="38"/>
      <c r="H10" s="38"/>
      <c r="I10" s="38"/>
    </row>
    <row r="11" spans="1:9" ht="72" x14ac:dyDescent="0.25">
      <c r="A11" s="44">
        <v>5</v>
      </c>
      <c r="B11" s="45"/>
      <c r="C11" s="45"/>
      <c r="D11" s="46" t="s">
        <v>32</v>
      </c>
      <c r="E11" s="37"/>
      <c r="F11" s="38"/>
      <c r="G11" s="38"/>
      <c r="H11" s="38"/>
      <c r="I11" s="38"/>
    </row>
    <row r="12" spans="1:9" ht="54" x14ac:dyDescent="0.25">
      <c r="A12" s="39"/>
      <c r="B12" s="39">
        <v>54</v>
      </c>
      <c r="C12" s="39"/>
      <c r="D12" s="47" t="s">
        <v>40</v>
      </c>
      <c r="E12" s="37"/>
      <c r="F12" s="38"/>
      <c r="G12" s="38"/>
      <c r="H12" s="38"/>
      <c r="I12" s="48"/>
    </row>
    <row r="13" spans="1:9" ht="18.75" x14ac:dyDescent="0.25">
      <c r="A13" s="39"/>
      <c r="B13" s="39"/>
      <c r="C13" s="41">
        <v>11</v>
      </c>
      <c r="D13" s="41" t="s">
        <v>20</v>
      </c>
      <c r="E13" s="37"/>
      <c r="F13" s="38"/>
      <c r="G13" s="38"/>
      <c r="H13" s="38"/>
      <c r="I13" s="48"/>
    </row>
    <row r="14" spans="1:9" ht="18.75" x14ac:dyDescent="0.25">
      <c r="A14" s="39"/>
      <c r="B14" s="39"/>
      <c r="C14" s="41">
        <v>31</v>
      </c>
      <c r="D14" s="41" t="s">
        <v>41</v>
      </c>
      <c r="E14" s="37"/>
      <c r="F14" s="38"/>
      <c r="G14" s="38"/>
      <c r="H14" s="38"/>
      <c r="I14" s="48"/>
    </row>
    <row r="15" spans="1:9" ht="18.75" x14ac:dyDescent="0.3">
      <c r="A15" s="51"/>
      <c r="B15" s="51"/>
      <c r="C15" s="51"/>
      <c r="D15" s="51"/>
      <c r="E15" s="51"/>
      <c r="F15" s="51"/>
      <c r="G15" s="51"/>
      <c r="H15" s="51"/>
      <c r="I15" s="51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activeCell="K15" sqref="K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4.7109375" customWidth="1"/>
    <col min="4" max="4" width="32.7109375" customWidth="1"/>
    <col min="5" max="5" width="26.85546875" customWidth="1"/>
    <col min="6" max="6" width="25" customWidth="1"/>
    <col min="7" max="7" width="26.140625" customWidth="1"/>
  </cols>
  <sheetData>
    <row r="1" spans="1:7" ht="30" customHeight="1" x14ac:dyDescent="0.25">
      <c r="A1" s="115" t="s">
        <v>93</v>
      </c>
      <c r="B1" s="115"/>
      <c r="C1" s="115"/>
      <c r="D1" s="115"/>
      <c r="E1" s="115"/>
      <c r="F1" s="115"/>
      <c r="G1" s="115"/>
    </row>
    <row r="2" spans="1:7" ht="18" customHeight="1" x14ac:dyDescent="0.25">
      <c r="A2" s="84" t="s">
        <v>33</v>
      </c>
      <c r="B2" s="85"/>
      <c r="C2" s="85"/>
      <c r="D2" s="85"/>
      <c r="E2" s="85"/>
      <c r="F2" s="85"/>
      <c r="G2" s="85"/>
    </row>
    <row r="3" spans="1:7" ht="40.5" x14ac:dyDescent="0.25">
      <c r="A3" s="116" t="s">
        <v>35</v>
      </c>
      <c r="B3" s="117"/>
      <c r="C3" s="117"/>
      <c r="D3" s="54" t="s">
        <v>36</v>
      </c>
      <c r="E3" s="54" t="s">
        <v>47</v>
      </c>
      <c r="F3" s="81" t="s">
        <v>94</v>
      </c>
      <c r="G3" s="81" t="s">
        <v>95</v>
      </c>
    </row>
    <row r="4" spans="1:7" ht="40.5" x14ac:dyDescent="0.3">
      <c r="A4" s="109" t="s">
        <v>63</v>
      </c>
      <c r="B4" s="109"/>
      <c r="C4" s="109"/>
      <c r="D4" s="72" t="s">
        <v>64</v>
      </c>
      <c r="E4" s="69">
        <f>E5+E13+E27</f>
        <v>2432493.42</v>
      </c>
      <c r="F4" s="69">
        <f>G4-E4</f>
        <v>38765.870000000112</v>
      </c>
      <c r="G4" s="69">
        <f>G5+G13+G27</f>
        <v>2471259.29</v>
      </c>
    </row>
    <row r="5" spans="1:7" ht="40.5" x14ac:dyDescent="0.3">
      <c r="A5" s="109" t="s">
        <v>78</v>
      </c>
      <c r="B5" s="109"/>
      <c r="C5" s="109"/>
      <c r="D5" s="72" t="s">
        <v>25</v>
      </c>
      <c r="E5" s="69">
        <f>E12</f>
        <v>1930350.2999999998</v>
      </c>
      <c r="F5" s="69">
        <f t="shared" ref="F5:F28" si="0">G5-E5</f>
        <v>1080.4700000002049</v>
      </c>
      <c r="G5" s="69">
        <f>G12</f>
        <v>1931430.77</v>
      </c>
    </row>
    <row r="6" spans="1:7" ht="26.25" customHeight="1" x14ac:dyDescent="0.3">
      <c r="A6" s="111" t="s">
        <v>65</v>
      </c>
      <c r="B6" s="111"/>
      <c r="C6" s="111"/>
      <c r="D6" s="73" t="s">
        <v>20</v>
      </c>
      <c r="E6" s="55">
        <v>1509642</v>
      </c>
      <c r="F6" s="69">
        <f t="shared" si="0"/>
        <v>156941.62000000011</v>
      </c>
      <c r="G6" s="55">
        <v>1666583.62</v>
      </c>
    </row>
    <row r="7" spans="1:7" ht="26.25" customHeight="1" x14ac:dyDescent="0.3">
      <c r="A7" s="111" t="s">
        <v>66</v>
      </c>
      <c r="B7" s="111"/>
      <c r="C7" s="111"/>
      <c r="D7" s="73" t="s">
        <v>41</v>
      </c>
      <c r="E7" s="55">
        <v>17135</v>
      </c>
      <c r="F7" s="69">
        <f t="shared" si="0"/>
        <v>1080</v>
      </c>
      <c r="G7" s="55">
        <v>18215</v>
      </c>
    </row>
    <row r="8" spans="1:7" ht="37.5" customHeight="1" x14ac:dyDescent="0.3">
      <c r="A8" s="111" t="s">
        <v>67</v>
      </c>
      <c r="B8" s="111"/>
      <c r="C8" s="111"/>
      <c r="D8" s="73" t="s">
        <v>54</v>
      </c>
      <c r="E8" s="55">
        <v>246632</v>
      </c>
      <c r="F8" s="69">
        <f t="shared" si="0"/>
        <v>0.14999999999417923</v>
      </c>
      <c r="G8" s="55">
        <v>246632.15</v>
      </c>
    </row>
    <row r="9" spans="1:7" ht="26.25" customHeight="1" x14ac:dyDescent="0.3">
      <c r="A9" s="111" t="s">
        <v>69</v>
      </c>
      <c r="B9" s="111"/>
      <c r="C9" s="111"/>
      <c r="D9" s="73" t="s">
        <v>88</v>
      </c>
      <c r="E9" s="55">
        <v>133400.10999999999</v>
      </c>
      <c r="F9" s="69">
        <f t="shared" si="0"/>
        <v>-133400.10999999999</v>
      </c>
      <c r="G9" s="55">
        <v>0</v>
      </c>
    </row>
    <row r="10" spans="1:7" ht="26.25" customHeight="1" x14ac:dyDescent="0.3">
      <c r="A10" s="120" t="s">
        <v>68</v>
      </c>
      <c r="B10" s="121"/>
      <c r="C10" s="122"/>
      <c r="D10" s="78" t="s">
        <v>53</v>
      </c>
      <c r="E10" s="55">
        <v>23541.19</v>
      </c>
      <c r="F10" s="69">
        <f t="shared" si="0"/>
        <v>-23541.19</v>
      </c>
      <c r="G10" s="55">
        <v>0</v>
      </c>
    </row>
    <row r="11" spans="1:7" ht="26.25" customHeight="1" x14ac:dyDescent="0.3">
      <c r="A11" s="112">
        <v>3</v>
      </c>
      <c r="B11" s="112"/>
      <c r="C11" s="112"/>
      <c r="D11" s="74" t="s">
        <v>24</v>
      </c>
      <c r="E11" s="55">
        <f>E12+E19</f>
        <v>2410395.42</v>
      </c>
      <c r="F11" s="69">
        <f t="shared" si="0"/>
        <v>19880.430000000168</v>
      </c>
      <c r="G11" s="55">
        <f>G12+G19</f>
        <v>2430275.85</v>
      </c>
    </row>
    <row r="12" spans="1:7" ht="26.25" customHeight="1" x14ac:dyDescent="0.3">
      <c r="A12" s="110">
        <v>31</v>
      </c>
      <c r="B12" s="110"/>
      <c r="C12" s="110"/>
      <c r="D12" s="74" t="s">
        <v>25</v>
      </c>
      <c r="E12" s="55">
        <f>SUM(E6:E10)</f>
        <v>1930350.2999999998</v>
      </c>
      <c r="F12" s="69">
        <f t="shared" si="0"/>
        <v>1080.4700000002049</v>
      </c>
      <c r="G12" s="55">
        <f>SUM(G6:G10)</f>
        <v>1931430.77</v>
      </c>
    </row>
    <row r="13" spans="1:7" ht="40.5" x14ac:dyDescent="0.3">
      <c r="A13" s="109" t="s">
        <v>79</v>
      </c>
      <c r="B13" s="109"/>
      <c r="C13" s="109"/>
      <c r="D13" s="72" t="s">
        <v>72</v>
      </c>
      <c r="E13" s="69">
        <f>E19+E21</f>
        <v>483562.12</v>
      </c>
      <c r="F13" s="69">
        <f t="shared" si="0"/>
        <v>18882.959999999963</v>
      </c>
      <c r="G13" s="69">
        <f>G19+G21</f>
        <v>502445.07999999996</v>
      </c>
    </row>
    <row r="14" spans="1:7" ht="31.5" customHeight="1" x14ac:dyDescent="0.3">
      <c r="A14" s="111" t="s">
        <v>65</v>
      </c>
      <c r="B14" s="109"/>
      <c r="C14" s="109"/>
      <c r="D14" s="73" t="s">
        <v>20</v>
      </c>
      <c r="E14" s="55">
        <v>66945.38</v>
      </c>
      <c r="F14" s="69">
        <f t="shared" si="0"/>
        <v>0</v>
      </c>
      <c r="G14" s="55">
        <v>66945.38</v>
      </c>
    </row>
    <row r="15" spans="1:7" ht="40.5" x14ac:dyDescent="0.3">
      <c r="A15" s="111" t="s">
        <v>67</v>
      </c>
      <c r="B15" s="109"/>
      <c r="C15" s="109"/>
      <c r="D15" s="73" t="s">
        <v>71</v>
      </c>
      <c r="E15" s="55">
        <v>284259.07</v>
      </c>
      <c r="F15" s="69">
        <f t="shared" si="0"/>
        <v>2899.0499999999884</v>
      </c>
      <c r="G15" s="55">
        <v>287158.12</v>
      </c>
    </row>
    <row r="16" spans="1:7" ht="25.5" customHeight="1" x14ac:dyDescent="0.3">
      <c r="A16" s="111" t="s">
        <v>68</v>
      </c>
      <c r="B16" s="111"/>
      <c r="C16" s="111"/>
      <c r="D16" s="73" t="s">
        <v>53</v>
      </c>
      <c r="E16" s="55">
        <v>127513.44</v>
      </c>
      <c r="F16" s="69">
        <f t="shared" si="0"/>
        <v>9548.1399999999849</v>
      </c>
      <c r="G16" s="55">
        <v>137061.57999999999</v>
      </c>
    </row>
    <row r="17" spans="1:7" ht="26.25" customHeight="1" x14ac:dyDescent="0.3">
      <c r="A17" s="111" t="s">
        <v>69</v>
      </c>
      <c r="B17" s="111"/>
      <c r="C17" s="111"/>
      <c r="D17" s="73" t="s">
        <v>53</v>
      </c>
      <c r="E17" s="55"/>
      <c r="F17" s="69">
        <f t="shared" si="0"/>
        <v>2700</v>
      </c>
      <c r="G17" s="55">
        <v>2700</v>
      </c>
    </row>
    <row r="18" spans="1:7" ht="26.25" customHeight="1" x14ac:dyDescent="0.3">
      <c r="A18" s="111" t="s">
        <v>70</v>
      </c>
      <c r="B18" s="109"/>
      <c r="C18" s="109"/>
      <c r="D18" s="73" t="s">
        <v>59</v>
      </c>
      <c r="E18" s="55">
        <v>1327.23</v>
      </c>
      <c r="F18" s="69">
        <f t="shared" si="0"/>
        <v>3652.77</v>
      </c>
      <c r="G18" s="55">
        <v>4980</v>
      </c>
    </row>
    <row r="19" spans="1:7" ht="26.25" customHeight="1" x14ac:dyDescent="0.3">
      <c r="A19" s="110">
        <v>32</v>
      </c>
      <c r="B19" s="110"/>
      <c r="C19" s="110"/>
      <c r="D19" s="74" t="s">
        <v>37</v>
      </c>
      <c r="E19" s="55">
        <f>SUM(E14:E18)</f>
        <v>480045.12</v>
      </c>
      <c r="F19" s="69">
        <f t="shared" si="0"/>
        <v>18799.959999999963</v>
      </c>
      <c r="G19" s="55">
        <f>SUM(G14:G18)</f>
        <v>498845.07999999996</v>
      </c>
    </row>
    <row r="20" spans="1:7" ht="26.25" customHeight="1" x14ac:dyDescent="0.3">
      <c r="A20" s="111" t="s">
        <v>68</v>
      </c>
      <c r="B20" s="112"/>
      <c r="C20" s="112"/>
      <c r="D20" s="73" t="s">
        <v>53</v>
      </c>
      <c r="E20" s="55">
        <v>3517</v>
      </c>
      <c r="F20" s="69">
        <f t="shared" si="0"/>
        <v>83</v>
      </c>
      <c r="G20" s="55">
        <v>3600</v>
      </c>
    </row>
    <row r="21" spans="1:7" ht="20.25" x14ac:dyDescent="0.3">
      <c r="A21" s="77">
        <v>34</v>
      </c>
      <c r="B21" s="75"/>
      <c r="C21" s="76"/>
      <c r="D21" s="74" t="s">
        <v>61</v>
      </c>
      <c r="E21" s="55">
        <f>E20</f>
        <v>3517</v>
      </c>
      <c r="F21" s="69">
        <f t="shared" si="0"/>
        <v>83</v>
      </c>
      <c r="G21" s="55">
        <f>G20</f>
        <v>3600</v>
      </c>
    </row>
    <row r="22" spans="1:7" ht="24" customHeight="1" x14ac:dyDescent="0.3">
      <c r="A22" s="111" t="s">
        <v>84</v>
      </c>
      <c r="B22" s="111"/>
      <c r="C22" s="111"/>
      <c r="D22" s="74"/>
      <c r="E22" s="55"/>
      <c r="F22" s="69"/>
      <c r="G22" s="55"/>
    </row>
    <row r="23" spans="1:7" ht="24.75" customHeight="1" x14ac:dyDescent="0.3">
      <c r="A23" s="111" t="s">
        <v>80</v>
      </c>
      <c r="B23" s="111"/>
      <c r="C23" s="111"/>
      <c r="D23" s="74"/>
      <c r="E23" s="55"/>
      <c r="F23" s="69"/>
      <c r="G23" s="55"/>
    </row>
    <row r="24" spans="1:7" ht="24.75" customHeight="1" x14ac:dyDescent="0.3">
      <c r="A24" s="111" t="s">
        <v>81</v>
      </c>
      <c r="B24" s="111"/>
      <c r="C24" s="111"/>
      <c r="D24" s="74"/>
      <c r="E24" s="55">
        <v>18581</v>
      </c>
      <c r="F24" s="69">
        <f t="shared" si="0"/>
        <v>12419</v>
      </c>
      <c r="G24" s="55">
        <v>31000</v>
      </c>
    </row>
    <row r="25" spans="1:7" ht="24.75" customHeight="1" x14ac:dyDescent="0.3">
      <c r="A25" s="111" t="s">
        <v>82</v>
      </c>
      <c r="B25" s="111"/>
      <c r="C25" s="111"/>
      <c r="D25" s="74"/>
      <c r="E25" s="55"/>
      <c r="F25" s="69">
        <f t="shared" si="0"/>
        <v>5773.44</v>
      </c>
      <c r="G25" s="55">
        <v>5773.44</v>
      </c>
    </row>
    <row r="26" spans="1:7" ht="24" customHeight="1" x14ac:dyDescent="0.3">
      <c r="A26" s="111" t="s">
        <v>83</v>
      </c>
      <c r="B26" s="111"/>
      <c r="C26" s="111"/>
      <c r="D26" s="74"/>
      <c r="E26" s="55"/>
      <c r="F26" s="69">
        <f t="shared" si="0"/>
        <v>610</v>
      </c>
      <c r="G26" s="55">
        <v>610</v>
      </c>
    </row>
    <row r="27" spans="1:7" ht="42" customHeight="1" x14ac:dyDescent="0.3">
      <c r="A27" s="114">
        <v>4</v>
      </c>
      <c r="B27" s="114"/>
      <c r="C27" s="114"/>
      <c r="D27" s="72" t="s">
        <v>26</v>
      </c>
      <c r="E27" s="69">
        <f>E28</f>
        <v>18581</v>
      </c>
      <c r="F27" s="69">
        <f t="shared" si="0"/>
        <v>18802.440000000002</v>
      </c>
      <c r="G27" s="69">
        <f>G28</f>
        <v>37383.440000000002</v>
      </c>
    </row>
    <row r="28" spans="1:7" ht="36" customHeight="1" x14ac:dyDescent="0.3">
      <c r="A28" s="71">
        <v>42</v>
      </c>
      <c r="B28" s="118"/>
      <c r="C28" s="119"/>
      <c r="D28" s="70" t="s">
        <v>55</v>
      </c>
      <c r="E28" s="55">
        <f>SUM(E22:E26)</f>
        <v>18581</v>
      </c>
      <c r="F28" s="69">
        <f t="shared" si="0"/>
        <v>18802.440000000002</v>
      </c>
      <c r="G28" s="55">
        <f>SUM(G22:G26)</f>
        <v>37383.440000000002</v>
      </c>
    </row>
    <row r="29" spans="1:7" ht="40.5" x14ac:dyDescent="0.3">
      <c r="A29" s="113" t="s">
        <v>85</v>
      </c>
      <c r="B29" s="113"/>
      <c r="C29" s="113"/>
      <c r="D29" s="72" t="s">
        <v>86</v>
      </c>
      <c r="E29" s="55"/>
      <c r="F29" s="69"/>
      <c r="G29" s="55"/>
    </row>
    <row r="30" spans="1:7" ht="38.25" customHeight="1" x14ac:dyDescent="0.3">
      <c r="A30" s="109" t="s">
        <v>87</v>
      </c>
      <c r="B30" s="109"/>
      <c r="C30" s="109"/>
      <c r="D30" s="72" t="s">
        <v>25</v>
      </c>
      <c r="E30" s="55"/>
      <c r="F30" s="69"/>
      <c r="G30" s="55"/>
    </row>
    <row r="31" spans="1:7" ht="21.75" customHeight="1" x14ac:dyDescent="0.3">
      <c r="A31" s="111" t="s">
        <v>69</v>
      </c>
      <c r="B31" s="111"/>
      <c r="C31" s="111"/>
      <c r="D31" s="73" t="s">
        <v>88</v>
      </c>
      <c r="E31" s="55"/>
      <c r="F31" s="69"/>
      <c r="G31" s="55"/>
    </row>
    <row r="32" spans="1:7" ht="20.25" x14ac:dyDescent="0.3">
      <c r="A32" s="112">
        <v>3</v>
      </c>
      <c r="B32" s="112"/>
      <c r="C32" s="112"/>
      <c r="D32" s="74" t="s">
        <v>24</v>
      </c>
      <c r="E32" s="55"/>
      <c r="F32" s="69"/>
      <c r="G32" s="55"/>
    </row>
    <row r="33" spans="1:7" ht="22.5" customHeight="1" x14ac:dyDescent="0.3">
      <c r="A33" s="110">
        <v>31</v>
      </c>
      <c r="B33" s="110"/>
      <c r="C33" s="110"/>
      <c r="D33" s="74" t="s">
        <v>89</v>
      </c>
      <c r="E33" s="55"/>
      <c r="F33" s="69"/>
      <c r="G33" s="55"/>
    </row>
    <row r="34" spans="1:7" ht="40.5" customHeight="1" x14ac:dyDescent="0.3">
      <c r="A34" s="109" t="s">
        <v>87</v>
      </c>
      <c r="B34" s="109"/>
      <c r="C34" s="109"/>
      <c r="D34" s="72" t="s">
        <v>37</v>
      </c>
      <c r="E34" s="55"/>
      <c r="F34" s="69"/>
      <c r="G34" s="55"/>
    </row>
    <row r="35" spans="1:7" ht="25.5" customHeight="1" x14ac:dyDescent="0.3">
      <c r="A35" s="111" t="s">
        <v>68</v>
      </c>
      <c r="B35" s="111"/>
      <c r="C35" s="111"/>
      <c r="D35" s="73" t="s">
        <v>53</v>
      </c>
      <c r="E35" s="55"/>
      <c r="F35" s="69"/>
      <c r="G35" s="55"/>
    </row>
    <row r="36" spans="1:7" ht="24.75" customHeight="1" x14ac:dyDescent="0.3">
      <c r="A36" s="110">
        <v>32</v>
      </c>
      <c r="B36" s="110"/>
      <c r="C36" s="110"/>
      <c r="D36" s="74" t="s">
        <v>37</v>
      </c>
      <c r="E36" s="55"/>
      <c r="F36" s="69"/>
      <c r="G36" s="55"/>
    </row>
    <row r="37" spans="1:7" ht="40.5" x14ac:dyDescent="0.3">
      <c r="A37" s="109" t="s">
        <v>85</v>
      </c>
      <c r="B37" s="109"/>
      <c r="C37" s="109"/>
      <c r="D37" s="72" t="s">
        <v>90</v>
      </c>
      <c r="E37" s="55"/>
      <c r="F37" s="69"/>
      <c r="G37" s="55"/>
    </row>
    <row r="38" spans="1:7" ht="42" customHeight="1" x14ac:dyDescent="0.3">
      <c r="A38" s="109" t="s">
        <v>91</v>
      </c>
      <c r="B38" s="109"/>
      <c r="C38" s="109"/>
      <c r="D38" s="72" t="s">
        <v>25</v>
      </c>
      <c r="E38" s="55"/>
      <c r="F38" s="69"/>
      <c r="G38" s="55"/>
    </row>
    <row r="39" spans="1:7" ht="24" customHeight="1" x14ac:dyDescent="0.3">
      <c r="A39" s="111" t="s">
        <v>69</v>
      </c>
      <c r="B39" s="111"/>
      <c r="C39" s="111"/>
      <c r="D39" s="73" t="s">
        <v>88</v>
      </c>
      <c r="E39" s="55"/>
      <c r="F39" s="69"/>
      <c r="G39" s="55"/>
    </row>
    <row r="40" spans="1:7" ht="20.25" x14ac:dyDescent="0.3">
      <c r="A40" s="112">
        <v>3</v>
      </c>
      <c r="B40" s="112"/>
      <c r="C40" s="112"/>
      <c r="D40" s="74" t="s">
        <v>24</v>
      </c>
      <c r="E40" s="55"/>
      <c r="F40" s="69"/>
      <c r="G40" s="55"/>
    </row>
    <row r="41" spans="1:7" ht="22.5" customHeight="1" x14ac:dyDescent="0.3">
      <c r="A41" s="110">
        <v>31</v>
      </c>
      <c r="B41" s="110"/>
      <c r="C41" s="110"/>
      <c r="D41" s="74" t="s">
        <v>89</v>
      </c>
      <c r="E41" s="55"/>
      <c r="F41" s="69"/>
      <c r="G41" s="55"/>
    </row>
    <row r="42" spans="1:7" ht="20.25" x14ac:dyDescent="0.3">
      <c r="A42" s="109" t="s">
        <v>91</v>
      </c>
      <c r="B42" s="109"/>
      <c r="C42" s="109"/>
      <c r="D42" s="72" t="s">
        <v>37</v>
      </c>
      <c r="E42" s="55"/>
      <c r="F42" s="69"/>
      <c r="G42" s="55"/>
    </row>
    <row r="43" spans="1:7" ht="21.75" customHeight="1" x14ac:dyDescent="0.3">
      <c r="A43" s="111" t="s">
        <v>68</v>
      </c>
      <c r="B43" s="111"/>
      <c r="C43" s="111"/>
      <c r="D43" s="73" t="s">
        <v>53</v>
      </c>
      <c r="E43" s="55"/>
      <c r="F43" s="69"/>
      <c r="G43" s="55"/>
    </row>
    <row r="44" spans="1:7" ht="20.25" x14ac:dyDescent="0.3">
      <c r="A44" s="110">
        <v>32</v>
      </c>
      <c r="B44" s="110"/>
      <c r="C44" s="110"/>
      <c r="D44" s="74" t="s">
        <v>37</v>
      </c>
      <c r="E44" s="55"/>
      <c r="F44" s="69"/>
      <c r="G44" s="55"/>
    </row>
  </sheetData>
  <mergeCells count="43">
    <mergeCell ref="A26:C26"/>
    <mergeCell ref="A4:C4"/>
    <mergeCell ref="A5:C5"/>
    <mergeCell ref="A30:C30"/>
    <mergeCell ref="A1:G1"/>
    <mergeCell ref="A2:G2"/>
    <mergeCell ref="A3:C3"/>
    <mergeCell ref="A17:C17"/>
    <mergeCell ref="A20:C20"/>
    <mergeCell ref="B28:C28"/>
    <mergeCell ref="A10:C10"/>
    <mergeCell ref="A31:C31"/>
    <mergeCell ref="A32:C32"/>
    <mergeCell ref="A35:C35"/>
    <mergeCell ref="A6:C6"/>
    <mergeCell ref="A11:C11"/>
    <mergeCell ref="A19:C19"/>
    <mergeCell ref="A12:C12"/>
    <mergeCell ref="A33:C33"/>
    <mergeCell ref="A13:C13"/>
    <mergeCell ref="A7:C7"/>
    <mergeCell ref="A8:C8"/>
    <mergeCell ref="A14:C14"/>
    <mergeCell ref="A15:C15"/>
    <mergeCell ref="A18:C18"/>
    <mergeCell ref="A16:C16"/>
    <mergeCell ref="A27:C27"/>
    <mergeCell ref="A42:C42"/>
    <mergeCell ref="A44:C44"/>
    <mergeCell ref="A9:C9"/>
    <mergeCell ref="A34:C34"/>
    <mergeCell ref="A38:C38"/>
    <mergeCell ref="A39:C39"/>
    <mergeCell ref="A40:C40"/>
    <mergeCell ref="A41:C41"/>
    <mergeCell ref="A43:C43"/>
    <mergeCell ref="A25:C25"/>
    <mergeCell ref="A24:C24"/>
    <mergeCell ref="A23:C23"/>
    <mergeCell ref="A22:C22"/>
    <mergeCell ref="A37:C37"/>
    <mergeCell ref="A36:C36"/>
    <mergeCell ref="A29:C29"/>
  </mergeCells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SANJA</cp:lastModifiedBy>
  <cp:lastPrinted>2022-12-21T12:57:38Z</cp:lastPrinted>
  <dcterms:created xsi:type="dcterms:W3CDTF">2022-08-12T12:51:27Z</dcterms:created>
  <dcterms:modified xsi:type="dcterms:W3CDTF">2023-06-02T06:57:56Z</dcterms:modified>
</cp:coreProperties>
</file>